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cia/Desktop/"/>
    </mc:Choice>
  </mc:AlternateContent>
  <xr:revisionPtr revIDLastSave="0" documentId="8_{5460E1E1-01DE-6142-B7BC-A7A24F2CD309}" xr6:coauthVersionLast="32" xr6:coauthVersionMax="32" xr10:uidLastSave="{00000000-0000-0000-0000-000000000000}"/>
  <bookViews>
    <workbookView xWindow="480" yWindow="460" windowWidth="18080" windowHeight="7940" tabRatio="803" xr2:uid="{00000000-000D-0000-FFFF-FFFF00000000}"/>
  </bookViews>
  <sheets>
    <sheet name="Rev Table1" sheetId="7" r:id="rId1"/>
  </sheets>
  <definedNames>
    <definedName name="_xlnm.Print_Area" localSheetId="0">'Rev Table1'!$A$1:$L$332</definedName>
    <definedName name="_xlnm.Print_Titles" localSheetId="0">'Rev Table1'!$1:$4</definedName>
  </definedNames>
  <calcPr calcId="162913"/>
</workbook>
</file>

<file path=xl/calcChain.xml><?xml version="1.0" encoding="utf-8"?>
<calcChain xmlns="http://schemas.openxmlformats.org/spreadsheetml/2006/main">
  <c r="G6" i="7" l="1"/>
  <c r="H6" i="7"/>
  <c r="I6" i="7"/>
  <c r="J6" i="7"/>
  <c r="K6" i="7"/>
  <c r="L6" i="7"/>
  <c r="K299" i="7" l="1"/>
  <c r="K300" i="7" s="1"/>
  <c r="K264" i="7"/>
  <c r="K265" i="7" s="1"/>
  <c r="K229" i="7"/>
  <c r="K230" i="7" s="1"/>
  <c r="K194" i="7"/>
  <c r="K195" i="7" s="1"/>
  <c r="K159" i="7"/>
  <c r="K160" i="7" s="1"/>
  <c r="K124" i="7"/>
  <c r="K125" i="7" s="1"/>
  <c r="K89" i="7"/>
  <c r="K90" i="7" s="1"/>
  <c r="K54" i="7"/>
  <c r="K55" i="7" s="1"/>
  <c r="K18" i="7"/>
  <c r="K17" i="7"/>
  <c r="K16" i="7"/>
  <c r="K15" i="7"/>
  <c r="K14" i="7"/>
  <c r="K13" i="7"/>
  <c r="K12" i="7"/>
  <c r="K11" i="7"/>
  <c r="K10" i="7"/>
  <c r="K8" i="7"/>
  <c r="K7" i="7"/>
  <c r="K19" i="7" l="1"/>
  <c r="K20" i="7" s="1"/>
  <c r="J299" i="7"/>
  <c r="J300" i="7" s="1"/>
  <c r="J264" i="7"/>
  <c r="J265" i="7" s="1"/>
  <c r="J229" i="7"/>
  <c r="J230" i="7" s="1"/>
  <c r="J194" i="7"/>
  <c r="J195" i="7" s="1"/>
  <c r="J159" i="7"/>
  <c r="J160" i="7" s="1"/>
  <c r="J124" i="7"/>
  <c r="J125" i="7" s="1"/>
  <c r="J89" i="7"/>
  <c r="J90" i="7" s="1"/>
  <c r="J54" i="7"/>
  <c r="J55" i="7" s="1"/>
  <c r="J18" i="7"/>
  <c r="J17" i="7"/>
  <c r="J16" i="7"/>
  <c r="J15" i="7"/>
  <c r="J14" i="7"/>
  <c r="J13" i="7"/>
  <c r="J12" i="7"/>
  <c r="J11" i="7"/>
  <c r="J10" i="7"/>
  <c r="J8" i="7"/>
  <c r="J7" i="7"/>
  <c r="J19" i="7" l="1"/>
  <c r="J20" i="7" s="1"/>
  <c r="L18" i="7"/>
  <c r="I299" i="7" l="1"/>
  <c r="I300" i="7" s="1"/>
  <c r="I264" i="7"/>
  <c r="I265" i="7" s="1"/>
  <c r="I229" i="7"/>
  <c r="I230" i="7" s="1"/>
  <c r="I194" i="7"/>
  <c r="I195" i="7" s="1"/>
  <c r="I159" i="7"/>
  <c r="I160" i="7" s="1"/>
  <c r="I124" i="7"/>
  <c r="I125" i="7" s="1"/>
  <c r="I89" i="7"/>
  <c r="I90" i="7" s="1"/>
  <c r="I54" i="7"/>
  <c r="I55" i="7" s="1"/>
  <c r="I18" i="7"/>
  <c r="I17" i="7"/>
  <c r="I16" i="7"/>
  <c r="I15" i="7"/>
  <c r="I14" i="7"/>
  <c r="I13" i="7"/>
  <c r="I12" i="7"/>
  <c r="I11" i="7"/>
  <c r="I10" i="7"/>
  <c r="I8" i="7"/>
  <c r="I7" i="7"/>
  <c r="I19" i="7" l="1"/>
  <c r="I20" i="7" s="1"/>
  <c r="H299" i="7"/>
  <c r="H300" i="7" s="1"/>
  <c r="H264" i="7"/>
  <c r="H265" i="7" s="1"/>
  <c r="H229" i="7"/>
  <c r="H230" i="7" s="1"/>
  <c r="H194" i="7"/>
  <c r="H195" i="7" s="1"/>
  <c r="H159" i="7"/>
  <c r="H160" i="7" s="1"/>
  <c r="H124" i="7"/>
  <c r="H125" i="7" s="1"/>
  <c r="H89" i="7"/>
  <c r="H90" i="7" s="1"/>
  <c r="H54" i="7"/>
  <c r="H55" i="7" s="1"/>
  <c r="H18" i="7"/>
  <c r="H17" i="7"/>
  <c r="H16" i="7"/>
  <c r="H15" i="7"/>
  <c r="H14" i="7"/>
  <c r="H13" i="7"/>
  <c r="H12" i="7"/>
  <c r="H11" i="7"/>
  <c r="H10" i="7"/>
  <c r="H8" i="7"/>
  <c r="H7" i="7"/>
  <c r="L299" i="7"/>
  <c r="L300" i="7" s="1"/>
  <c r="L264" i="7"/>
  <c r="L265" i="7" s="1"/>
  <c r="L229" i="7"/>
  <c r="L230" i="7" s="1"/>
  <c r="L194" i="7"/>
  <c r="L195" i="7" s="1"/>
  <c r="L159" i="7"/>
  <c r="L160" i="7" s="1"/>
  <c r="L124" i="7"/>
  <c r="L125" i="7" s="1"/>
  <c r="L89" i="7"/>
  <c r="L90" i="7" s="1"/>
  <c r="L54" i="7"/>
  <c r="L55" i="7" s="1"/>
  <c r="L17" i="7"/>
  <c r="L16" i="7"/>
  <c r="L15" i="7"/>
  <c r="L14" i="7"/>
  <c r="L13" i="7"/>
  <c r="L12" i="7"/>
  <c r="L11" i="7"/>
  <c r="L10" i="7"/>
  <c r="L8" i="7"/>
  <c r="L7" i="7"/>
  <c r="F299" i="7"/>
  <c r="F300" i="7" s="1"/>
  <c r="F264" i="7"/>
  <c r="F265" i="7" s="1"/>
  <c r="F229" i="7"/>
  <c r="F230" i="7" s="1"/>
  <c r="F194" i="7"/>
  <c r="F195" i="7" s="1"/>
  <c r="F159" i="7"/>
  <c r="F160" i="7" s="1"/>
  <c r="F124" i="7"/>
  <c r="F125" i="7" s="1"/>
  <c r="F89" i="7"/>
  <c r="F90" i="7" s="1"/>
  <c r="F54" i="7"/>
  <c r="F55" i="7" s="1"/>
  <c r="F18" i="7"/>
  <c r="F17" i="7"/>
  <c r="F16" i="7"/>
  <c r="F15" i="7"/>
  <c r="F14" i="7"/>
  <c r="F13" i="7"/>
  <c r="F12" i="7"/>
  <c r="F11" i="7"/>
  <c r="F10" i="7"/>
  <c r="F8" i="7"/>
  <c r="F7" i="7"/>
  <c r="F6" i="7"/>
  <c r="G299" i="7"/>
  <c r="G300" i="7" s="1"/>
  <c r="G264" i="7"/>
  <c r="G265" i="7" s="1"/>
  <c r="G229" i="7"/>
  <c r="G230" i="7" s="1"/>
  <c r="G194" i="7"/>
  <c r="G195" i="7" s="1"/>
  <c r="G159" i="7"/>
  <c r="G160" i="7" s="1"/>
  <c r="G124" i="7"/>
  <c r="G125" i="7" s="1"/>
  <c r="G89" i="7"/>
  <c r="G90" i="7" s="1"/>
  <c r="G54" i="7"/>
  <c r="G55" i="7" s="1"/>
  <c r="G18" i="7"/>
  <c r="G17" i="7"/>
  <c r="G16" i="7"/>
  <c r="G15" i="7"/>
  <c r="G14" i="7"/>
  <c r="G13" i="7"/>
  <c r="G12" i="7"/>
  <c r="G11" i="7"/>
  <c r="G10" i="7"/>
  <c r="G8" i="7"/>
  <c r="E299" i="7"/>
  <c r="E300" i="7" s="1"/>
  <c r="D299" i="7"/>
  <c r="D300" i="7" s="1"/>
  <c r="C299" i="7"/>
  <c r="C300" i="7" s="1"/>
  <c r="B299" i="7"/>
  <c r="B300" i="7" s="1"/>
  <c r="E264" i="7"/>
  <c r="E265" i="7" s="1"/>
  <c r="D264" i="7"/>
  <c r="D265" i="7" s="1"/>
  <c r="C264" i="7"/>
  <c r="C265" i="7" s="1"/>
  <c r="B264" i="7"/>
  <c r="B265" i="7" s="1"/>
  <c r="E229" i="7"/>
  <c r="E230" i="7" s="1"/>
  <c r="D229" i="7"/>
  <c r="D230" i="7" s="1"/>
  <c r="C229" i="7"/>
  <c r="C230" i="7" s="1"/>
  <c r="B229" i="7"/>
  <c r="B230" i="7" s="1"/>
  <c r="E194" i="7"/>
  <c r="E195" i="7" s="1"/>
  <c r="D194" i="7"/>
  <c r="D195" i="7" s="1"/>
  <c r="C194" i="7"/>
  <c r="C195" i="7" s="1"/>
  <c r="B194" i="7"/>
  <c r="B195" i="7" s="1"/>
  <c r="E159" i="7"/>
  <c r="E160" i="7" s="1"/>
  <c r="D159" i="7"/>
  <c r="D160" i="7" s="1"/>
  <c r="C159" i="7"/>
  <c r="C160" i="7" s="1"/>
  <c r="B159" i="7"/>
  <c r="B160" i="7" s="1"/>
  <c r="E124" i="7"/>
  <c r="E125" i="7" s="1"/>
  <c r="D124" i="7"/>
  <c r="D125" i="7" s="1"/>
  <c r="C124" i="7"/>
  <c r="C125" i="7" s="1"/>
  <c r="B124" i="7"/>
  <c r="B125" i="7" s="1"/>
  <c r="E89" i="7"/>
  <c r="E90" i="7" s="1"/>
  <c r="D89" i="7"/>
  <c r="D90" i="7" s="1"/>
  <c r="C89" i="7"/>
  <c r="C90" i="7" s="1"/>
  <c r="B89" i="7"/>
  <c r="B90" i="7" s="1"/>
  <c r="E54" i="7"/>
  <c r="E55" i="7" s="1"/>
  <c r="D54" i="7"/>
  <c r="D55" i="7" s="1"/>
  <c r="C54" i="7"/>
  <c r="C55" i="7" s="1"/>
  <c r="B54" i="7"/>
  <c r="B55" i="7" s="1"/>
  <c r="E18" i="7"/>
  <c r="D18" i="7"/>
  <c r="C18" i="7"/>
  <c r="B18" i="7"/>
  <c r="E17" i="7"/>
  <c r="D17" i="7"/>
  <c r="C17" i="7"/>
  <c r="B17" i="7"/>
  <c r="E16" i="7"/>
  <c r="D16" i="7"/>
  <c r="C16" i="7"/>
  <c r="B16" i="7"/>
  <c r="E15" i="7"/>
  <c r="D15" i="7"/>
  <c r="C15" i="7"/>
  <c r="B15" i="7"/>
  <c r="E14" i="7"/>
  <c r="D14" i="7"/>
  <c r="C14" i="7"/>
  <c r="B14" i="7"/>
  <c r="E13" i="7"/>
  <c r="D13" i="7"/>
  <c r="C13" i="7"/>
  <c r="B13" i="7"/>
  <c r="E12" i="7"/>
  <c r="D12" i="7"/>
  <c r="C12" i="7"/>
  <c r="B12" i="7"/>
  <c r="E11" i="7"/>
  <c r="D11" i="7"/>
  <c r="C11" i="7"/>
  <c r="B11" i="7"/>
  <c r="E10" i="7"/>
  <c r="E19" i="7" s="1"/>
  <c r="D10" i="7"/>
  <c r="D19" i="7" s="1"/>
  <c r="C10" i="7"/>
  <c r="B10" i="7"/>
  <c r="B19" i="7" s="1"/>
  <c r="E8" i="7"/>
  <c r="D8" i="7"/>
  <c r="C8" i="7"/>
  <c r="B8" i="7"/>
  <c r="E7" i="7"/>
  <c r="D7" i="7"/>
  <c r="C7" i="7"/>
  <c r="B7" i="7"/>
  <c r="E6" i="7"/>
  <c r="D6" i="7"/>
  <c r="C6" i="7"/>
  <c r="B6" i="7"/>
  <c r="B20" i="7" l="1"/>
  <c r="E20" i="7"/>
  <c r="D20" i="7"/>
  <c r="C19" i="7"/>
  <c r="C20" i="7" s="1"/>
  <c r="G19" i="7"/>
  <c r="G20" i="7" s="1"/>
  <c r="F19" i="7"/>
  <c r="F20" i="7" s="1"/>
  <c r="L19" i="7"/>
  <c r="L20" i="7" s="1"/>
  <c r="H19" i="7"/>
  <c r="H20" i="7" s="1"/>
</calcChain>
</file>

<file path=xl/sharedStrings.xml><?xml version="1.0" encoding="utf-8"?>
<sst xmlns="http://schemas.openxmlformats.org/spreadsheetml/2006/main" count="271" uniqueCount="62">
  <si>
    <t>UHCC</t>
  </si>
  <si>
    <t>ARRA</t>
  </si>
  <si>
    <t>Total</t>
  </si>
  <si>
    <t>Other Non-State Revenue</t>
  </si>
  <si>
    <t>Subtotal Other Non-State Revenue</t>
  </si>
  <si>
    <t>FY 2007</t>
  </si>
  <si>
    <t>FY 2008</t>
  </si>
  <si>
    <t>FY 2009</t>
  </si>
  <si>
    <t>FY 2010</t>
  </si>
  <si>
    <t>University of Hawaii - Community Colleges</t>
  </si>
  <si>
    <t>Honolulu</t>
  </si>
  <si>
    <t>Kapiolani</t>
  </si>
  <si>
    <t>Leeward</t>
  </si>
  <si>
    <t>Windward</t>
  </si>
  <si>
    <t>Hawaii</t>
  </si>
  <si>
    <t>Maui</t>
  </si>
  <si>
    <t>Kauai</t>
  </si>
  <si>
    <t>CCSWS</t>
  </si>
  <si>
    <t>Source:</t>
  </si>
  <si>
    <t>FY 2012</t>
  </si>
  <si>
    <t>FY 2011</t>
  </si>
  <si>
    <t>FY 2013</t>
  </si>
  <si>
    <t>Notes:</t>
  </si>
  <si>
    <t>FY 2007 - FY 2012 revenues per BLS reports</t>
  </si>
  <si>
    <t>FY 2007- FY 2012 Extramural Funds revenue = expenditures + encumbrances (E&amp;E)</t>
  </si>
  <si>
    <t>FY 2013 and subsequent fiscal year revenues per eThority 37-47 reports (all years cash basis)</t>
  </si>
  <si>
    <t>FY 2013 and subsequent fiscal year Extramural Funds revenue = expenditures only</t>
  </si>
  <si>
    <t>FY 2014</t>
  </si>
  <si>
    <t>GF revenue = GF allocation before funding mix</t>
  </si>
  <si>
    <t>UH Foundation revenue = revenue + tranfer in for expendable accounts only (excludes endowment accts)</t>
  </si>
  <si>
    <t>FY 2014 UH Foundation revenue for CCSWS not provided by UHF.</t>
  </si>
  <si>
    <t>FY 2015</t>
  </si>
  <si>
    <t>FY 2016</t>
  </si>
  <si>
    <t>Data per Z:\WP-MS Word\FY 2006\Dashboard FY01-FY05\CC Fin Statistics FY01- FY16.xls</t>
  </si>
  <si>
    <t>FY 2017</t>
  </si>
  <si>
    <t>Operating Revenue FY 2008 - FY2017</t>
  </si>
  <si>
    <t xml:space="preserve">-     </t>
  </si>
  <si>
    <t>NEED EXTRAMURAL E&amp;E FROM FUNDING OVERVIEW RPT BY ORS (DISCONTINUED)</t>
  </si>
  <si>
    <t>NEED UH FOUNDATION REVENUE</t>
  </si>
  <si>
    <t>FY 2015 and subsequent years UH Foundation revenue per Campaign Leadership Report</t>
  </si>
  <si>
    <t>1. GF</t>
  </si>
  <si>
    <t>2. TFSF</t>
  </si>
  <si>
    <t>3. CCSF</t>
  </si>
  <si>
    <t>4. RUSF</t>
  </si>
  <si>
    <t>5. CCRF</t>
  </si>
  <si>
    <t>6. SARF</t>
  </si>
  <si>
    <t>7. CERF</t>
  </si>
  <si>
    <t>8. RTRF</t>
  </si>
  <si>
    <t>10. EXTRA</t>
  </si>
  <si>
    <t>11. FOUND</t>
  </si>
  <si>
    <t>1. General Fund Allocation (GF)</t>
  </si>
  <si>
    <t>2. Tuition &amp; Fees SF (TFSF)</t>
  </si>
  <si>
    <t>3. Community Colleges SF (CCSF)</t>
  </si>
  <si>
    <t>4. Revenue Undertaking SF (RUSF)</t>
  </si>
  <si>
    <t>5. Conference Center RF (CCRF)</t>
  </si>
  <si>
    <t>6. Student Activities RF (SARF)</t>
  </si>
  <si>
    <t>7. Commercial Enterprises RF (CERF)</t>
  </si>
  <si>
    <t>8. Research &amp; Training RF (RTRF)</t>
  </si>
  <si>
    <t>9. Fed Work Study &amp; Fed Voc Ed (FWS/FVE)</t>
  </si>
  <si>
    <t>10. Extramural Funds - E&amp;E *</t>
  </si>
  <si>
    <t>9. FWS/FVE</t>
  </si>
  <si>
    <t>11. UH Foundation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</si>
</sst>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;&quot;-      &quot;;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b/>
      <strike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ill="1"/>
    <xf numFmtId="164" fontId="0" fillId="0" borderId="26" xfId="0" applyNumberFormat="1" applyFill="1" applyBorder="1"/>
    <xf numFmtId="164" fontId="0" fillId="0" borderId="27" xfId="0" applyNumberFormat="1" applyFill="1" applyBorder="1"/>
    <xf numFmtId="0" fontId="0" fillId="0" borderId="13" xfId="0" applyFill="1" applyBorder="1"/>
    <xf numFmtId="0" fontId="0" fillId="0" borderId="12" xfId="0" applyFill="1" applyBorder="1"/>
    <xf numFmtId="164" fontId="0" fillId="0" borderId="1" xfId="0" applyNumberFormat="1" applyFill="1" applyBorder="1"/>
    <xf numFmtId="164" fontId="0" fillId="0" borderId="9" xfId="0" applyNumberFormat="1" applyFill="1" applyBorder="1"/>
    <xf numFmtId="164" fontId="0" fillId="0" borderId="2" xfId="0" applyNumberFormat="1" applyFill="1" applyBorder="1"/>
    <xf numFmtId="164" fontId="0" fillId="0" borderId="10" xfId="0" applyNumberFormat="1" applyFill="1" applyBorder="1"/>
    <xf numFmtId="0" fontId="0" fillId="0" borderId="11" xfId="0" applyFill="1" applyBorder="1"/>
    <xf numFmtId="0" fontId="1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6" xfId="0" applyFont="1" applyFill="1" applyBorder="1"/>
    <xf numFmtId="38" fontId="0" fillId="0" borderId="7" xfId="0" applyNumberFormat="1" applyFill="1" applyBorder="1"/>
    <xf numFmtId="38" fontId="0" fillId="0" borderId="8" xfId="0" applyNumberFormat="1" applyFill="1" applyBorder="1"/>
    <xf numFmtId="164" fontId="0" fillId="0" borderId="0" xfId="0" applyNumberFormat="1" applyFill="1"/>
    <xf numFmtId="0" fontId="0" fillId="0" borderId="23" xfId="0" applyFill="1" applyBorder="1" applyAlignment="1">
      <alignment horizontal="left" indent="2"/>
    </xf>
    <xf numFmtId="38" fontId="0" fillId="0" borderId="24" xfId="0" applyNumberFormat="1" applyFill="1" applyBorder="1"/>
    <xf numFmtId="38" fontId="0" fillId="0" borderId="25" xfId="0" applyNumberFormat="1" applyFill="1" applyBorder="1"/>
    <xf numFmtId="0" fontId="1" fillId="0" borderId="20" xfId="0" applyFont="1" applyFill="1" applyBorder="1"/>
    <xf numFmtId="38" fontId="1" fillId="0" borderId="21" xfId="0" applyNumberFormat="1" applyFont="1" applyFill="1" applyBorder="1"/>
    <xf numFmtId="38" fontId="1" fillId="0" borderId="22" xfId="0" applyNumberFormat="1" applyFont="1" applyFill="1" applyBorder="1"/>
    <xf numFmtId="3" fontId="0" fillId="0" borderId="0" xfId="0" applyNumberFormat="1" applyFill="1"/>
    <xf numFmtId="0" fontId="0" fillId="0" borderId="29" xfId="0" applyFill="1" applyBorder="1"/>
    <xf numFmtId="0" fontId="0" fillId="0" borderId="0" xfId="0" applyFill="1" applyBorder="1"/>
    <xf numFmtId="0" fontId="0" fillId="0" borderId="28" xfId="0" applyFill="1" applyBorder="1"/>
    <xf numFmtId="0" fontId="2" fillId="0" borderId="14" xfId="0" applyFont="1" applyFill="1" applyBorder="1"/>
    <xf numFmtId="38" fontId="0" fillId="0" borderId="15" xfId="0" applyNumberFormat="1" applyFill="1" applyBorder="1"/>
    <xf numFmtId="38" fontId="0" fillId="0" borderId="16" xfId="0" applyNumberFormat="1" applyFill="1" applyBorder="1"/>
    <xf numFmtId="0" fontId="1" fillId="0" borderId="17" xfId="0" applyFont="1" applyFill="1" applyBorder="1"/>
    <xf numFmtId="38" fontId="1" fillId="0" borderId="18" xfId="0" applyNumberFormat="1" applyFont="1" applyFill="1" applyBorder="1"/>
    <xf numFmtId="38" fontId="1" fillId="0" borderId="19" xfId="0" applyNumberFormat="1" applyFont="1" applyFill="1" applyBorder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Table1'!$N$21:$N$31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Table1'!$G$6:$G$18</c:f>
              <c:numCache>
                <c:formatCode>#,##0_);[Red]\(#,##0\);"-      ";</c:formatCode>
                <c:ptCount val="11"/>
                <c:pt idx="0">
                  <c:v>110551038</c:v>
                </c:pt>
                <c:pt idx="1">
                  <c:v>59927258</c:v>
                </c:pt>
                <c:pt idx="2">
                  <c:v>24418355</c:v>
                </c:pt>
                <c:pt idx="3">
                  <c:v>249</c:v>
                </c:pt>
                <c:pt idx="4">
                  <c:v>128368</c:v>
                </c:pt>
                <c:pt idx="5">
                  <c:v>1944889</c:v>
                </c:pt>
                <c:pt idx="6">
                  <c:v>188</c:v>
                </c:pt>
                <c:pt idx="7">
                  <c:v>2239234</c:v>
                </c:pt>
                <c:pt idx="8">
                  <c:v>2727791</c:v>
                </c:pt>
                <c:pt idx="9">
                  <c:v>32054244</c:v>
                </c:pt>
                <c:pt idx="10">
                  <c:v>13834182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51-8D4E-B098-09663428D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Table1'!$N$56:$N$66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Table1'!$J$41:$J$53</c:f>
              <c:numCache>
                <c:formatCode>#,##0_);[Red]\(#,##0\);"-      ";</c:formatCode>
                <c:ptCount val="11"/>
                <c:pt idx="0">
                  <c:v>22179115</c:v>
                </c:pt>
                <c:pt idx="1">
                  <c:v>7934030</c:v>
                </c:pt>
                <c:pt idx="2">
                  <c:v>2030137</c:v>
                </c:pt>
                <c:pt idx="3">
                  <c:v>0</c:v>
                </c:pt>
                <c:pt idx="4">
                  <c:v>20089</c:v>
                </c:pt>
                <c:pt idx="5">
                  <c:v>89990</c:v>
                </c:pt>
                <c:pt idx="6">
                  <c:v>0</c:v>
                </c:pt>
                <c:pt idx="7">
                  <c:v>223043</c:v>
                </c:pt>
                <c:pt idx="8">
                  <c:v>52241</c:v>
                </c:pt>
                <c:pt idx="9">
                  <c:v>2108947</c:v>
                </c:pt>
                <c:pt idx="10">
                  <c:v>149232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B7-1C4A-BFF1-4F6ADCBDA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Table1'!$N$56:$N$66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Table1'!$K$41:$K$53</c:f>
              <c:numCache>
                <c:formatCode>#,##0_);[Red]\(#,##0\);"-      ";</c:formatCode>
                <c:ptCount val="11"/>
                <c:pt idx="0">
                  <c:v>23233178</c:v>
                </c:pt>
                <c:pt idx="1">
                  <c:v>8794927</c:v>
                </c:pt>
                <c:pt idx="2">
                  <c:v>2132560</c:v>
                </c:pt>
                <c:pt idx="3">
                  <c:v>0</c:v>
                </c:pt>
                <c:pt idx="4">
                  <c:v>102</c:v>
                </c:pt>
                <c:pt idx="5">
                  <c:v>84932</c:v>
                </c:pt>
                <c:pt idx="6">
                  <c:v>0</c:v>
                </c:pt>
                <c:pt idx="7">
                  <c:v>182231</c:v>
                </c:pt>
                <c:pt idx="8">
                  <c:v>45329</c:v>
                </c:pt>
                <c:pt idx="9">
                  <c:v>3026609</c:v>
                </c:pt>
                <c:pt idx="10">
                  <c:v>706851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FB-4248-9F05-C17D417D5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Table1'!$N$56:$N$66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Table1'!$L$41:$L$53</c:f>
              <c:numCache>
                <c:formatCode>#,##0_);[Red]\(#,##0\);"-      ";</c:formatCode>
                <c:ptCount val="11"/>
                <c:pt idx="0">
                  <c:v>24650569</c:v>
                </c:pt>
                <c:pt idx="1">
                  <c:v>8270428</c:v>
                </c:pt>
                <c:pt idx="2">
                  <c:v>2176919</c:v>
                </c:pt>
                <c:pt idx="3">
                  <c:v>0</c:v>
                </c:pt>
                <c:pt idx="4">
                  <c:v>20114</c:v>
                </c:pt>
                <c:pt idx="5">
                  <c:v>76001</c:v>
                </c:pt>
                <c:pt idx="6">
                  <c:v>0</c:v>
                </c:pt>
                <c:pt idx="7">
                  <c:v>172693</c:v>
                </c:pt>
                <c:pt idx="8">
                  <c:v>35768</c:v>
                </c:pt>
                <c:pt idx="9">
                  <c:v>2782174</c:v>
                </c:pt>
                <c:pt idx="10">
                  <c:v>184989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2E-D04D-BF71-AA3A0EEE6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Table1'!$N$91:$N$101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Table1'!$G$76:$G$88</c:f>
              <c:numCache>
                <c:formatCode>#,##0_);[Red]\(#,##0\);"-      ";</c:formatCode>
                <c:ptCount val="11"/>
                <c:pt idx="0">
                  <c:v>20633693</c:v>
                </c:pt>
                <c:pt idx="1">
                  <c:v>17637652</c:v>
                </c:pt>
                <c:pt idx="2">
                  <c:v>8773362</c:v>
                </c:pt>
                <c:pt idx="3">
                  <c:v>0</c:v>
                </c:pt>
                <c:pt idx="4">
                  <c:v>3894</c:v>
                </c:pt>
                <c:pt idx="5">
                  <c:v>863009</c:v>
                </c:pt>
                <c:pt idx="6">
                  <c:v>44</c:v>
                </c:pt>
                <c:pt idx="7">
                  <c:v>242425</c:v>
                </c:pt>
                <c:pt idx="8">
                  <c:v>17680</c:v>
                </c:pt>
                <c:pt idx="9">
                  <c:v>7557797</c:v>
                </c:pt>
                <c:pt idx="10">
                  <c:v>6006133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B1-4841-B295-F06FA78FF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Table1'!$N$91:$N$101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Table1'!$H$76:$H$88</c:f>
              <c:numCache>
                <c:formatCode>#,##0_);[Red]\(#,##0\);"-      ";</c:formatCode>
                <c:ptCount val="11"/>
                <c:pt idx="0">
                  <c:v>19651760</c:v>
                </c:pt>
                <c:pt idx="1">
                  <c:v>18442033</c:v>
                </c:pt>
                <c:pt idx="2">
                  <c:v>6581939</c:v>
                </c:pt>
                <c:pt idx="3">
                  <c:v>-130</c:v>
                </c:pt>
                <c:pt idx="4">
                  <c:v>33011</c:v>
                </c:pt>
                <c:pt idx="5">
                  <c:v>894690</c:v>
                </c:pt>
                <c:pt idx="6">
                  <c:v>21</c:v>
                </c:pt>
                <c:pt idx="7">
                  <c:v>245623</c:v>
                </c:pt>
                <c:pt idx="8">
                  <c:v>18099</c:v>
                </c:pt>
                <c:pt idx="9">
                  <c:v>4471108</c:v>
                </c:pt>
                <c:pt idx="10">
                  <c:v>3782327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7-1A45-B7E8-4704FADCF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Table1'!$N$91:$N$101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Table1'!$I$76:$I$88</c:f>
              <c:numCache>
                <c:formatCode>#,##0_);[Red]\(#,##0\);"-      ";</c:formatCode>
                <c:ptCount val="11"/>
                <c:pt idx="0">
                  <c:v>20793197</c:v>
                </c:pt>
                <c:pt idx="1">
                  <c:v>19280158</c:v>
                </c:pt>
                <c:pt idx="2">
                  <c:v>6254874</c:v>
                </c:pt>
                <c:pt idx="3">
                  <c:v>-487</c:v>
                </c:pt>
                <c:pt idx="4">
                  <c:v>133649</c:v>
                </c:pt>
                <c:pt idx="5">
                  <c:v>883598</c:v>
                </c:pt>
                <c:pt idx="6">
                  <c:v>13</c:v>
                </c:pt>
                <c:pt idx="7">
                  <c:v>223522</c:v>
                </c:pt>
                <c:pt idx="8">
                  <c:v>16974</c:v>
                </c:pt>
                <c:pt idx="9">
                  <c:v>4299837</c:v>
                </c:pt>
                <c:pt idx="10">
                  <c:v>1619712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1-444A-B4F7-BBD3E2A76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Table1'!$N$91:$N$101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Table1'!$J$76:$J$88</c:f>
              <c:numCache>
                <c:formatCode>#,##0_);[Red]\(#,##0\);"-      ";</c:formatCode>
                <c:ptCount val="11"/>
                <c:pt idx="0">
                  <c:v>21871403</c:v>
                </c:pt>
                <c:pt idx="1">
                  <c:v>19985907</c:v>
                </c:pt>
                <c:pt idx="2">
                  <c:v>6016431</c:v>
                </c:pt>
                <c:pt idx="3">
                  <c:v>-510</c:v>
                </c:pt>
                <c:pt idx="4">
                  <c:v>320424</c:v>
                </c:pt>
                <c:pt idx="5">
                  <c:v>883430</c:v>
                </c:pt>
                <c:pt idx="6">
                  <c:v>18</c:v>
                </c:pt>
                <c:pt idx="7">
                  <c:v>343900</c:v>
                </c:pt>
                <c:pt idx="8">
                  <c:v>39347</c:v>
                </c:pt>
                <c:pt idx="9">
                  <c:v>5762089</c:v>
                </c:pt>
                <c:pt idx="10">
                  <c:v>3640822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E-8A40-B0B4-B98B09642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Table1'!$N$91:$N$101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Table1'!$K$76:$K$88</c:f>
              <c:numCache>
                <c:formatCode>#,##0_);[Red]\(#,##0\);"-      ";</c:formatCode>
                <c:ptCount val="11"/>
                <c:pt idx="0">
                  <c:v>23743164</c:v>
                </c:pt>
                <c:pt idx="1">
                  <c:v>20531110</c:v>
                </c:pt>
                <c:pt idx="2">
                  <c:v>6094127</c:v>
                </c:pt>
                <c:pt idx="3">
                  <c:v>-30</c:v>
                </c:pt>
                <c:pt idx="4">
                  <c:v>345186</c:v>
                </c:pt>
                <c:pt idx="5">
                  <c:v>905642</c:v>
                </c:pt>
                <c:pt idx="6">
                  <c:v>22</c:v>
                </c:pt>
                <c:pt idx="7">
                  <c:v>356981</c:v>
                </c:pt>
                <c:pt idx="8">
                  <c:v>17076</c:v>
                </c:pt>
                <c:pt idx="9">
                  <c:v>5885901</c:v>
                </c:pt>
                <c:pt idx="10">
                  <c:v>1715417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1C-544D-9A20-F5F1D81D0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Table1'!$N$91:$N$101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Table1'!$L$76:$L$88</c:f>
              <c:numCache>
                <c:formatCode>#,##0_);[Red]\(#,##0\);"-      ";</c:formatCode>
                <c:ptCount val="11"/>
                <c:pt idx="0">
                  <c:v>25595220</c:v>
                </c:pt>
                <c:pt idx="1">
                  <c:v>19658902</c:v>
                </c:pt>
                <c:pt idx="2">
                  <c:v>6244095</c:v>
                </c:pt>
                <c:pt idx="3">
                  <c:v>-52</c:v>
                </c:pt>
                <c:pt idx="4">
                  <c:v>2096</c:v>
                </c:pt>
                <c:pt idx="5">
                  <c:v>784607</c:v>
                </c:pt>
                <c:pt idx="6">
                  <c:v>129451</c:v>
                </c:pt>
                <c:pt idx="7">
                  <c:v>262538</c:v>
                </c:pt>
                <c:pt idx="8">
                  <c:v>24529</c:v>
                </c:pt>
                <c:pt idx="9">
                  <c:v>8045553</c:v>
                </c:pt>
                <c:pt idx="10">
                  <c:v>1857661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4F-0F4B-B72A-60580AD21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Table1'!$N$126:$N$136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Table1'!$G$111:$G$123</c:f>
              <c:numCache>
                <c:formatCode>#,##0_);[Red]\(#,##0\);"-      ";</c:formatCode>
                <c:ptCount val="11"/>
                <c:pt idx="0">
                  <c:v>17235453</c:v>
                </c:pt>
                <c:pt idx="1">
                  <c:v>12977624</c:v>
                </c:pt>
                <c:pt idx="2">
                  <c:v>5033135</c:v>
                </c:pt>
                <c:pt idx="3">
                  <c:v>3</c:v>
                </c:pt>
                <c:pt idx="4">
                  <c:v>76548</c:v>
                </c:pt>
                <c:pt idx="5">
                  <c:v>274782</c:v>
                </c:pt>
                <c:pt idx="6">
                  <c:v>0</c:v>
                </c:pt>
                <c:pt idx="7">
                  <c:v>237656</c:v>
                </c:pt>
                <c:pt idx="8">
                  <c:v>58485</c:v>
                </c:pt>
                <c:pt idx="9">
                  <c:v>2758850</c:v>
                </c:pt>
                <c:pt idx="10">
                  <c:v>384845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58-F447-A97C-8EEDF3E79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Table1'!$N$21:$N$31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Table1'!$H$6:$H$18</c:f>
              <c:numCache>
                <c:formatCode>#,##0_);[Red]\(#,##0\);"-      ";</c:formatCode>
                <c:ptCount val="11"/>
                <c:pt idx="0">
                  <c:v>107684882</c:v>
                </c:pt>
                <c:pt idx="1">
                  <c:v>62395040</c:v>
                </c:pt>
                <c:pt idx="2">
                  <c:v>20119867</c:v>
                </c:pt>
                <c:pt idx="3">
                  <c:v>-2302</c:v>
                </c:pt>
                <c:pt idx="4">
                  <c:v>162015</c:v>
                </c:pt>
                <c:pt idx="5">
                  <c:v>1845407</c:v>
                </c:pt>
                <c:pt idx="6">
                  <c:v>92</c:v>
                </c:pt>
                <c:pt idx="7">
                  <c:v>1615352</c:v>
                </c:pt>
                <c:pt idx="8">
                  <c:v>2830082</c:v>
                </c:pt>
                <c:pt idx="9">
                  <c:v>28116466</c:v>
                </c:pt>
                <c:pt idx="10">
                  <c:v>8039911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4-0545-A94D-A63540EBF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Table1'!$N$126:$N$136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Table1'!$H$111:$H$123</c:f>
              <c:numCache>
                <c:formatCode>#,##0_);[Red]\(#,##0\);"-      ";</c:formatCode>
                <c:ptCount val="11"/>
                <c:pt idx="0">
                  <c:v>16806736</c:v>
                </c:pt>
                <c:pt idx="1">
                  <c:v>13673563</c:v>
                </c:pt>
                <c:pt idx="2">
                  <c:v>3978118</c:v>
                </c:pt>
                <c:pt idx="3">
                  <c:v>-171</c:v>
                </c:pt>
                <c:pt idx="4">
                  <c:v>74362</c:v>
                </c:pt>
                <c:pt idx="5">
                  <c:v>265082</c:v>
                </c:pt>
                <c:pt idx="6">
                  <c:v>0</c:v>
                </c:pt>
                <c:pt idx="7">
                  <c:v>126750</c:v>
                </c:pt>
                <c:pt idx="8">
                  <c:v>83653</c:v>
                </c:pt>
                <c:pt idx="9">
                  <c:v>2048592</c:v>
                </c:pt>
                <c:pt idx="10">
                  <c:v>341882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4B-8A42-B8F7-3862CFC46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Table1'!$N$126:$N$136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Table1'!$I$111:$I$123</c:f>
              <c:numCache>
                <c:formatCode>#,##0_);[Red]\(#,##0\);"-      ";</c:formatCode>
                <c:ptCount val="11"/>
                <c:pt idx="0">
                  <c:v>18188571</c:v>
                </c:pt>
                <c:pt idx="1">
                  <c:v>14297881</c:v>
                </c:pt>
                <c:pt idx="2">
                  <c:v>4417915</c:v>
                </c:pt>
                <c:pt idx="3">
                  <c:v>-105</c:v>
                </c:pt>
                <c:pt idx="4">
                  <c:v>54784</c:v>
                </c:pt>
                <c:pt idx="5">
                  <c:v>309290</c:v>
                </c:pt>
                <c:pt idx="6">
                  <c:v>0</c:v>
                </c:pt>
                <c:pt idx="7">
                  <c:v>101125</c:v>
                </c:pt>
                <c:pt idx="8">
                  <c:v>89904</c:v>
                </c:pt>
                <c:pt idx="9">
                  <c:v>3626469</c:v>
                </c:pt>
                <c:pt idx="10">
                  <c:v>283031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B8-D94F-8FB0-FA36BD94F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Table1'!$N$126:$N$136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Table1'!$J$111:$J$123</c:f>
              <c:numCache>
                <c:formatCode>#,##0_);[Red]\(#,##0\);"-      ";</c:formatCode>
                <c:ptCount val="11"/>
                <c:pt idx="0">
                  <c:v>19292943</c:v>
                </c:pt>
                <c:pt idx="1">
                  <c:v>15757069</c:v>
                </c:pt>
                <c:pt idx="2">
                  <c:v>4369586</c:v>
                </c:pt>
                <c:pt idx="3">
                  <c:v>-66</c:v>
                </c:pt>
                <c:pt idx="4">
                  <c:v>77600</c:v>
                </c:pt>
                <c:pt idx="5">
                  <c:v>298713</c:v>
                </c:pt>
                <c:pt idx="6">
                  <c:v>0</c:v>
                </c:pt>
                <c:pt idx="7">
                  <c:v>236311</c:v>
                </c:pt>
                <c:pt idx="8">
                  <c:v>101602</c:v>
                </c:pt>
                <c:pt idx="9">
                  <c:v>4204318</c:v>
                </c:pt>
                <c:pt idx="10">
                  <c:v>295590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E2-7B41-AF51-BD865F6D8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Table1'!$N$126:$N$136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Table1'!$K$111:$K$123</c:f>
              <c:numCache>
                <c:formatCode>#,##0_);[Red]\(#,##0\);"-      ";</c:formatCode>
                <c:ptCount val="11"/>
                <c:pt idx="0">
                  <c:v>20774587</c:v>
                </c:pt>
                <c:pt idx="1">
                  <c:v>15794077</c:v>
                </c:pt>
                <c:pt idx="2">
                  <c:v>4067301</c:v>
                </c:pt>
                <c:pt idx="3">
                  <c:v>-63</c:v>
                </c:pt>
                <c:pt idx="4">
                  <c:v>47765</c:v>
                </c:pt>
                <c:pt idx="5">
                  <c:v>292377</c:v>
                </c:pt>
                <c:pt idx="6">
                  <c:v>0</c:v>
                </c:pt>
                <c:pt idx="7">
                  <c:v>240520</c:v>
                </c:pt>
                <c:pt idx="8">
                  <c:v>90664</c:v>
                </c:pt>
                <c:pt idx="9">
                  <c:v>4161237</c:v>
                </c:pt>
                <c:pt idx="10">
                  <c:v>445353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F7-EA44-8878-CCBF66392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Table1'!$N$126:$N$136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Table1'!$L$111:$L$123</c:f>
              <c:numCache>
                <c:formatCode>#,##0_);[Red]\(#,##0\);"-      ";</c:formatCode>
                <c:ptCount val="11"/>
                <c:pt idx="0">
                  <c:v>22849112</c:v>
                </c:pt>
                <c:pt idx="1">
                  <c:v>15704647</c:v>
                </c:pt>
                <c:pt idx="2">
                  <c:v>4410610</c:v>
                </c:pt>
                <c:pt idx="3">
                  <c:v>-33</c:v>
                </c:pt>
                <c:pt idx="4">
                  <c:v>106805</c:v>
                </c:pt>
                <c:pt idx="5">
                  <c:v>285514</c:v>
                </c:pt>
                <c:pt idx="6">
                  <c:v>0</c:v>
                </c:pt>
                <c:pt idx="7">
                  <c:v>226041</c:v>
                </c:pt>
                <c:pt idx="8">
                  <c:v>100996</c:v>
                </c:pt>
                <c:pt idx="9">
                  <c:v>2409899</c:v>
                </c:pt>
                <c:pt idx="10">
                  <c:v>356323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79-0D4E-9B5C-DCFDB8CBB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Table1'!$N$161:$N$171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Table1'!$G$146:$G$158</c:f>
              <c:numCache>
                <c:formatCode>#,##0_);[Red]\(#,##0\);"-      ";</c:formatCode>
                <c:ptCount val="11"/>
                <c:pt idx="0">
                  <c:v>9419293</c:v>
                </c:pt>
                <c:pt idx="1">
                  <c:v>4157882</c:v>
                </c:pt>
                <c:pt idx="2">
                  <c:v>1258781</c:v>
                </c:pt>
                <c:pt idx="3">
                  <c:v>0</c:v>
                </c:pt>
                <c:pt idx="4">
                  <c:v>680</c:v>
                </c:pt>
                <c:pt idx="5">
                  <c:v>79815</c:v>
                </c:pt>
                <c:pt idx="6">
                  <c:v>0</c:v>
                </c:pt>
                <c:pt idx="7">
                  <c:v>207364</c:v>
                </c:pt>
                <c:pt idx="8">
                  <c:v>32207</c:v>
                </c:pt>
                <c:pt idx="9">
                  <c:v>7018812</c:v>
                </c:pt>
                <c:pt idx="10">
                  <c:v>177915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C3-A843-9D6B-42E3E3D90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Table1'!$N$161:$N$171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Table1'!$H$146:$H$158</c:f>
              <c:numCache>
                <c:formatCode>#,##0_);[Red]\(#,##0\);"-      ";</c:formatCode>
                <c:ptCount val="11"/>
                <c:pt idx="0">
                  <c:v>9227334</c:v>
                </c:pt>
                <c:pt idx="1">
                  <c:v>4467691</c:v>
                </c:pt>
                <c:pt idx="2">
                  <c:v>929238</c:v>
                </c:pt>
                <c:pt idx="3">
                  <c:v>0</c:v>
                </c:pt>
                <c:pt idx="4">
                  <c:v>1794</c:v>
                </c:pt>
                <c:pt idx="5">
                  <c:v>77255</c:v>
                </c:pt>
                <c:pt idx="6">
                  <c:v>0</c:v>
                </c:pt>
                <c:pt idx="7">
                  <c:v>128551</c:v>
                </c:pt>
                <c:pt idx="8">
                  <c:v>33193</c:v>
                </c:pt>
                <c:pt idx="9">
                  <c:v>6720489</c:v>
                </c:pt>
                <c:pt idx="10">
                  <c:v>1164392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3-C649-AF43-3CCA9DCDB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Table1'!$N$161:$N$171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Table1'!$I$146:$I$158</c:f>
              <c:numCache>
                <c:formatCode>#,##0_);[Red]\(#,##0\);"-      ";</c:formatCode>
                <c:ptCount val="11"/>
                <c:pt idx="0">
                  <c:v>10236289</c:v>
                </c:pt>
                <c:pt idx="1">
                  <c:v>4807782</c:v>
                </c:pt>
                <c:pt idx="2">
                  <c:v>1212945</c:v>
                </c:pt>
                <c:pt idx="3">
                  <c:v>0</c:v>
                </c:pt>
                <c:pt idx="4">
                  <c:v>23109</c:v>
                </c:pt>
                <c:pt idx="5">
                  <c:v>79274</c:v>
                </c:pt>
                <c:pt idx="6">
                  <c:v>0</c:v>
                </c:pt>
                <c:pt idx="7">
                  <c:v>234581</c:v>
                </c:pt>
                <c:pt idx="8">
                  <c:v>36172</c:v>
                </c:pt>
                <c:pt idx="9">
                  <c:v>5837974</c:v>
                </c:pt>
                <c:pt idx="10">
                  <c:v>215954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B0-C041-9771-7A74340F5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Table1'!$N$161:$N$171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Table1'!$J$146:$J$158</c:f>
              <c:numCache>
                <c:formatCode>#,##0_);[Red]\(#,##0\);"-      ";</c:formatCode>
                <c:ptCount val="11"/>
                <c:pt idx="0">
                  <c:v>10417468</c:v>
                </c:pt>
                <c:pt idx="1">
                  <c:v>5043150</c:v>
                </c:pt>
                <c:pt idx="2">
                  <c:v>1229701</c:v>
                </c:pt>
                <c:pt idx="3">
                  <c:v>0</c:v>
                </c:pt>
                <c:pt idx="4">
                  <c:v>17503</c:v>
                </c:pt>
                <c:pt idx="5">
                  <c:v>76500</c:v>
                </c:pt>
                <c:pt idx="6">
                  <c:v>0</c:v>
                </c:pt>
                <c:pt idx="7">
                  <c:v>208319</c:v>
                </c:pt>
                <c:pt idx="8">
                  <c:v>35904</c:v>
                </c:pt>
                <c:pt idx="9">
                  <c:v>4300404</c:v>
                </c:pt>
                <c:pt idx="10">
                  <c:v>544101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27-1A4B-945F-87F0822B4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Table1'!$N$161:$N$171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Table1'!$K$146:$K$158</c:f>
              <c:numCache>
                <c:formatCode>#,##0_);[Red]\(#,##0\);"-      ";</c:formatCode>
                <c:ptCount val="11"/>
                <c:pt idx="0">
                  <c:v>11117281</c:v>
                </c:pt>
                <c:pt idx="1">
                  <c:v>4809153</c:v>
                </c:pt>
                <c:pt idx="2">
                  <c:v>1173845</c:v>
                </c:pt>
                <c:pt idx="3">
                  <c:v>0</c:v>
                </c:pt>
                <c:pt idx="4">
                  <c:v>19202</c:v>
                </c:pt>
                <c:pt idx="5">
                  <c:v>69486</c:v>
                </c:pt>
                <c:pt idx="6">
                  <c:v>0</c:v>
                </c:pt>
                <c:pt idx="7">
                  <c:v>177967</c:v>
                </c:pt>
                <c:pt idx="8">
                  <c:v>37550</c:v>
                </c:pt>
                <c:pt idx="9">
                  <c:v>4923580</c:v>
                </c:pt>
                <c:pt idx="10">
                  <c:v>659461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3E-E340-8B7E-22FEAD216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Table1'!$N$21:$N$31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Table1'!$I$6:$I$18</c:f>
              <c:numCache>
                <c:formatCode>#,##0_);[Red]\(#,##0\);"-      ";</c:formatCode>
                <c:ptCount val="11"/>
                <c:pt idx="0">
                  <c:v>114819622</c:v>
                </c:pt>
                <c:pt idx="1">
                  <c:v>64717309</c:v>
                </c:pt>
                <c:pt idx="2">
                  <c:v>19771020</c:v>
                </c:pt>
                <c:pt idx="3">
                  <c:v>-2280</c:v>
                </c:pt>
                <c:pt idx="4">
                  <c:v>283641</c:v>
                </c:pt>
                <c:pt idx="5">
                  <c:v>1944904</c:v>
                </c:pt>
                <c:pt idx="6">
                  <c:v>58</c:v>
                </c:pt>
                <c:pt idx="7">
                  <c:v>1726836</c:v>
                </c:pt>
                <c:pt idx="8">
                  <c:v>2934335</c:v>
                </c:pt>
                <c:pt idx="9">
                  <c:v>40087276</c:v>
                </c:pt>
                <c:pt idx="10">
                  <c:v>4333828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49-B143-BE0C-05A6F6D01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Table1'!$N$161:$N$171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Table1'!$L$146:$L$158</c:f>
              <c:numCache>
                <c:formatCode>#,##0_);[Red]\(#,##0\);"-      ";</c:formatCode>
                <c:ptCount val="11"/>
                <c:pt idx="0">
                  <c:v>11868550</c:v>
                </c:pt>
                <c:pt idx="1">
                  <c:v>4798219</c:v>
                </c:pt>
                <c:pt idx="2">
                  <c:v>1312514</c:v>
                </c:pt>
                <c:pt idx="3">
                  <c:v>0</c:v>
                </c:pt>
                <c:pt idx="4">
                  <c:v>1344</c:v>
                </c:pt>
                <c:pt idx="5">
                  <c:v>65955</c:v>
                </c:pt>
                <c:pt idx="6">
                  <c:v>0</c:v>
                </c:pt>
                <c:pt idx="7">
                  <c:v>155357</c:v>
                </c:pt>
                <c:pt idx="8">
                  <c:v>46388</c:v>
                </c:pt>
                <c:pt idx="9">
                  <c:v>4993829</c:v>
                </c:pt>
                <c:pt idx="10">
                  <c:v>2487164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68-8F4C-881C-56D884F7C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Table1'!$N$196:$N$206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Table1'!$G$181:$G$193</c:f>
              <c:numCache>
                <c:formatCode>#,##0_);[Red]\(#,##0\);"-      ";</c:formatCode>
                <c:ptCount val="11"/>
                <c:pt idx="0">
                  <c:v>13707761</c:v>
                </c:pt>
                <c:pt idx="1">
                  <c:v>6961824</c:v>
                </c:pt>
                <c:pt idx="2">
                  <c:v>1460423</c:v>
                </c:pt>
                <c:pt idx="3">
                  <c:v>0</c:v>
                </c:pt>
                <c:pt idx="4">
                  <c:v>251</c:v>
                </c:pt>
                <c:pt idx="5">
                  <c:v>378453</c:v>
                </c:pt>
                <c:pt idx="6">
                  <c:v>0</c:v>
                </c:pt>
                <c:pt idx="7">
                  <c:v>380991</c:v>
                </c:pt>
                <c:pt idx="8">
                  <c:v>75485</c:v>
                </c:pt>
                <c:pt idx="9">
                  <c:v>2853560</c:v>
                </c:pt>
                <c:pt idx="10">
                  <c:v>5423567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7C-A240-A6EA-8B1FEA749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Table1'!$N$196:$N$206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Table1'!$H$181:$H$193</c:f>
              <c:numCache>
                <c:formatCode>#,##0_);[Red]\(#,##0\);"-      ";</c:formatCode>
                <c:ptCount val="11"/>
                <c:pt idx="0">
                  <c:v>13369508</c:v>
                </c:pt>
                <c:pt idx="1">
                  <c:v>6808465</c:v>
                </c:pt>
                <c:pt idx="2">
                  <c:v>1368134</c:v>
                </c:pt>
                <c:pt idx="3">
                  <c:v>-1</c:v>
                </c:pt>
                <c:pt idx="4">
                  <c:v>91</c:v>
                </c:pt>
                <c:pt idx="5">
                  <c:v>337182</c:v>
                </c:pt>
                <c:pt idx="6">
                  <c:v>0</c:v>
                </c:pt>
                <c:pt idx="7">
                  <c:v>136681</c:v>
                </c:pt>
                <c:pt idx="8">
                  <c:v>72720</c:v>
                </c:pt>
                <c:pt idx="9">
                  <c:v>2854223</c:v>
                </c:pt>
                <c:pt idx="10">
                  <c:v>149432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9E-C74F-9DE0-8E524F50B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Table1'!$N$196:$N$206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Table1'!$I$181:$I$193</c:f>
              <c:numCache>
                <c:formatCode>#,##0_);[Red]\(#,##0\);"-      ";</c:formatCode>
                <c:ptCount val="11"/>
                <c:pt idx="0">
                  <c:v>13687157</c:v>
                </c:pt>
                <c:pt idx="1">
                  <c:v>6699227</c:v>
                </c:pt>
                <c:pt idx="2">
                  <c:v>1172603</c:v>
                </c:pt>
                <c:pt idx="3">
                  <c:v>-263</c:v>
                </c:pt>
                <c:pt idx="4">
                  <c:v>6008</c:v>
                </c:pt>
                <c:pt idx="5">
                  <c:v>315361</c:v>
                </c:pt>
                <c:pt idx="6">
                  <c:v>0</c:v>
                </c:pt>
                <c:pt idx="7">
                  <c:v>73873</c:v>
                </c:pt>
                <c:pt idx="8">
                  <c:v>73643</c:v>
                </c:pt>
                <c:pt idx="9">
                  <c:v>4342990</c:v>
                </c:pt>
                <c:pt idx="10">
                  <c:v>147247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44-A24E-80D8-F5A4F876D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Table1'!$N$196:$N$206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Table1'!$J$181:$J$193</c:f>
              <c:numCache>
                <c:formatCode>#,##0_);[Red]\(#,##0\);"-      ";</c:formatCode>
                <c:ptCount val="11"/>
                <c:pt idx="0">
                  <c:v>14080591</c:v>
                </c:pt>
                <c:pt idx="1">
                  <c:v>6559073</c:v>
                </c:pt>
                <c:pt idx="2">
                  <c:v>1305388</c:v>
                </c:pt>
                <c:pt idx="3">
                  <c:v>-87</c:v>
                </c:pt>
                <c:pt idx="4">
                  <c:v>22040</c:v>
                </c:pt>
                <c:pt idx="5">
                  <c:v>137161</c:v>
                </c:pt>
                <c:pt idx="6">
                  <c:v>0</c:v>
                </c:pt>
                <c:pt idx="7">
                  <c:v>180677</c:v>
                </c:pt>
                <c:pt idx="8">
                  <c:v>90561</c:v>
                </c:pt>
                <c:pt idx="9">
                  <c:v>3353835</c:v>
                </c:pt>
                <c:pt idx="10">
                  <c:v>393796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DC-984A-814E-9D32A6347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Table1'!$N$196:$N$206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Table1'!$K$181:$K$193</c:f>
              <c:numCache>
                <c:formatCode>#,##0_);[Red]\(#,##0\);"-      ";</c:formatCode>
                <c:ptCount val="11"/>
                <c:pt idx="0">
                  <c:v>15052996</c:v>
                </c:pt>
                <c:pt idx="1">
                  <c:v>6585856</c:v>
                </c:pt>
                <c:pt idx="2">
                  <c:v>1289309</c:v>
                </c:pt>
                <c:pt idx="3">
                  <c:v>11</c:v>
                </c:pt>
                <c:pt idx="4">
                  <c:v>5244</c:v>
                </c:pt>
                <c:pt idx="5">
                  <c:v>131204</c:v>
                </c:pt>
                <c:pt idx="6">
                  <c:v>0</c:v>
                </c:pt>
                <c:pt idx="7">
                  <c:v>288952</c:v>
                </c:pt>
                <c:pt idx="8">
                  <c:v>86237</c:v>
                </c:pt>
                <c:pt idx="9">
                  <c:v>3051425</c:v>
                </c:pt>
                <c:pt idx="10">
                  <c:v>394554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B-2A48-9784-92D60CF34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Table1'!$N$196:$N$206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Table1'!$L$181:$L$193</c:f>
              <c:numCache>
                <c:formatCode>#,##0_);[Red]\(#,##0\);"-      ";</c:formatCode>
                <c:ptCount val="11"/>
                <c:pt idx="0">
                  <c:v>16010794</c:v>
                </c:pt>
                <c:pt idx="1">
                  <c:v>6365176</c:v>
                </c:pt>
                <c:pt idx="2">
                  <c:v>1311862</c:v>
                </c:pt>
                <c:pt idx="3">
                  <c:v>-14</c:v>
                </c:pt>
                <c:pt idx="4">
                  <c:v>7938</c:v>
                </c:pt>
                <c:pt idx="5">
                  <c:v>112482</c:v>
                </c:pt>
                <c:pt idx="6">
                  <c:v>0</c:v>
                </c:pt>
                <c:pt idx="7">
                  <c:v>172480</c:v>
                </c:pt>
                <c:pt idx="8">
                  <c:v>73130</c:v>
                </c:pt>
                <c:pt idx="9">
                  <c:v>1560117</c:v>
                </c:pt>
                <c:pt idx="10">
                  <c:v>380658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F9-774D-9924-B3BF88A5B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Table1'!$N$231:$N$241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Table1'!$G$216:$G$228</c:f>
              <c:numCache>
                <c:formatCode>#,##0_);[Red]\(#,##0\);"-      ";</c:formatCode>
                <c:ptCount val="11"/>
                <c:pt idx="0">
                  <c:v>13862873</c:v>
                </c:pt>
                <c:pt idx="1">
                  <c:v>8310475</c:v>
                </c:pt>
                <c:pt idx="2">
                  <c:v>4314361</c:v>
                </c:pt>
                <c:pt idx="3">
                  <c:v>0</c:v>
                </c:pt>
                <c:pt idx="4">
                  <c:v>4393</c:v>
                </c:pt>
                <c:pt idx="5">
                  <c:v>132803</c:v>
                </c:pt>
                <c:pt idx="6">
                  <c:v>0</c:v>
                </c:pt>
                <c:pt idx="7">
                  <c:v>684813</c:v>
                </c:pt>
                <c:pt idx="8">
                  <c:v>68394</c:v>
                </c:pt>
                <c:pt idx="9">
                  <c:v>7384487</c:v>
                </c:pt>
                <c:pt idx="10">
                  <c:v>678909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F4-4D4B-ADDD-02C7B497E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Table1'!$N$231:$N$241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Table1'!$H$216:$H$228</c:f>
              <c:numCache>
                <c:formatCode>#,##0_);[Red]\(#,##0\);"-      ";</c:formatCode>
                <c:ptCount val="11"/>
                <c:pt idx="0">
                  <c:v>13847504</c:v>
                </c:pt>
                <c:pt idx="1">
                  <c:v>8371094</c:v>
                </c:pt>
                <c:pt idx="2">
                  <c:v>3441454</c:v>
                </c:pt>
                <c:pt idx="3">
                  <c:v>0</c:v>
                </c:pt>
                <c:pt idx="4">
                  <c:v>2427</c:v>
                </c:pt>
                <c:pt idx="5">
                  <c:v>124225</c:v>
                </c:pt>
                <c:pt idx="6">
                  <c:v>0</c:v>
                </c:pt>
                <c:pt idx="7">
                  <c:v>602955</c:v>
                </c:pt>
                <c:pt idx="8">
                  <c:v>95390</c:v>
                </c:pt>
                <c:pt idx="9">
                  <c:v>7795741</c:v>
                </c:pt>
                <c:pt idx="10">
                  <c:v>911341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2-6A40-AEEA-29CDF2C5B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Table1'!$N$231:$N$241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Table1'!$I$216:$I$228</c:f>
              <c:numCache>
                <c:formatCode>#,##0_);[Red]\(#,##0\);"-      ";</c:formatCode>
                <c:ptCount val="11"/>
                <c:pt idx="0">
                  <c:v>14605086</c:v>
                </c:pt>
                <c:pt idx="1">
                  <c:v>8280817</c:v>
                </c:pt>
                <c:pt idx="2">
                  <c:v>3306679</c:v>
                </c:pt>
                <c:pt idx="3">
                  <c:v>0</c:v>
                </c:pt>
                <c:pt idx="4">
                  <c:v>1490</c:v>
                </c:pt>
                <c:pt idx="5">
                  <c:v>119528</c:v>
                </c:pt>
                <c:pt idx="6">
                  <c:v>0</c:v>
                </c:pt>
                <c:pt idx="7">
                  <c:v>711428</c:v>
                </c:pt>
                <c:pt idx="8">
                  <c:v>87147</c:v>
                </c:pt>
                <c:pt idx="9">
                  <c:v>13535984</c:v>
                </c:pt>
                <c:pt idx="10">
                  <c:v>642870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46-214D-871F-348FE32BE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Table1'!$N$21:$N$31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Table1'!$J$6:$J$18</c:f>
              <c:numCache>
                <c:formatCode>#,##0_);[Red]\(#,##0\);"-      ";</c:formatCode>
                <c:ptCount val="11"/>
                <c:pt idx="0">
                  <c:v>118732720</c:v>
                </c:pt>
                <c:pt idx="1">
                  <c:v>66258757</c:v>
                </c:pt>
                <c:pt idx="2">
                  <c:v>18329237</c:v>
                </c:pt>
                <c:pt idx="3">
                  <c:v>-2266</c:v>
                </c:pt>
                <c:pt idx="4">
                  <c:v>619416</c:v>
                </c:pt>
                <c:pt idx="5">
                  <c:v>1733030</c:v>
                </c:pt>
                <c:pt idx="6">
                  <c:v>76</c:v>
                </c:pt>
                <c:pt idx="7">
                  <c:v>2855548</c:v>
                </c:pt>
                <c:pt idx="8">
                  <c:v>3307361</c:v>
                </c:pt>
                <c:pt idx="9">
                  <c:v>43264966</c:v>
                </c:pt>
                <c:pt idx="10">
                  <c:v>7475056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FE-534E-BF73-17A0A50B9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Table1'!$N$231:$N$241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Table1'!$J$216:$J$228</c:f>
              <c:numCache>
                <c:formatCode>#,##0_);[Red]\(#,##0\);"-      ";</c:formatCode>
                <c:ptCount val="11"/>
                <c:pt idx="0">
                  <c:v>15201060</c:v>
                </c:pt>
                <c:pt idx="1">
                  <c:v>8110493</c:v>
                </c:pt>
                <c:pt idx="2">
                  <c:v>2612514</c:v>
                </c:pt>
                <c:pt idx="3">
                  <c:v>0</c:v>
                </c:pt>
                <c:pt idx="4">
                  <c:v>638</c:v>
                </c:pt>
                <c:pt idx="5">
                  <c:v>113673</c:v>
                </c:pt>
                <c:pt idx="6">
                  <c:v>0</c:v>
                </c:pt>
                <c:pt idx="7">
                  <c:v>1107047</c:v>
                </c:pt>
                <c:pt idx="8">
                  <c:v>105754</c:v>
                </c:pt>
                <c:pt idx="9">
                  <c:v>12430013</c:v>
                </c:pt>
                <c:pt idx="10">
                  <c:v>582566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F4-9443-94FC-B26852E2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Table1'!$N$231:$N$241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Table1'!$K$216:$K$228</c:f>
              <c:numCache>
                <c:formatCode>#,##0_);[Red]\(#,##0\);"-      ";</c:formatCode>
                <c:ptCount val="11"/>
                <c:pt idx="0">
                  <c:v>15899755</c:v>
                </c:pt>
                <c:pt idx="1">
                  <c:v>7880599</c:v>
                </c:pt>
                <c:pt idx="2">
                  <c:v>1880238</c:v>
                </c:pt>
                <c:pt idx="3">
                  <c:v>0</c:v>
                </c:pt>
                <c:pt idx="4">
                  <c:v>65</c:v>
                </c:pt>
                <c:pt idx="5">
                  <c:v>103883</c:v>
                </c:pt>
                <c:pt idx="6">
                  <c:v>0</c:v>
                </c:pt>
                <c:pt idx="7">
                  <c:v>896387</c:v>
                </c:pt>
                <c:pt idx="8">
                  <c:v>89759</c:v>
                </c:pt>
                <c:pt idx="9">
                  <c:v>10361058</c:v>
                </c:pt>
                <c:pt idx="10">
                  <c:v>1595151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57-BE45-AD04-1FA6D7FF7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Table1'!$N$231:$N$241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Table1'!$L$216:$L$228</c:f>
              <c:numCache>
                <c:formatCode>#,##0_);[Red]\(#,##0\);"-      ";</c:formatCode>
                <c:ptCount val="11"/>
                <c:pt idx="0">
                  <c:v>16876258</c:v>
                </c:pt>
                <c:pt idx="1">
                  <c:v>7731092</c:v>
                </c:pt>
                <c:pt idx="2">
                  <c:v>2577509</c:v>
                </c:pt>
                <c:pt idx="3">
                  <c:v>0</c:v>
                </c:pt>
                <c:pt idx="4">
                  <c:v>83</c:v>
                </c:pt>
                <c:pt idx="5">
                  <c:v>95049</c:v>
                </c:pt>
                <c:pt idx="6">
                  <c:v>0</c:v>
                </c:pt>
                <c:pt idx="7">
                  <c:v>808934</c:v>
                </c:pt>
                <c:pt idx="8">
                  <c:v>88295</c:v>
                </c:pt>
                <c:pt idx="9">
                  <c:v>10148356</c:v>
                </c:pt>
                <c:pt idx="10">
                  <c:v>842439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22-304C-84DE-BEA0C2ED2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Table1'!$N$266:$N$276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Table1'!$G$251:$G$263</c:f>
              <c:numCache>
                <c:formatCode>#,##0_);[Red]\(#,##0\);"-      ";</c:formatCode>
                <c:ptCount val="11"/>
                <c:pt idx="0">
                  <c:v>9798832</c:v>
                </c:pt>
                <c:pt idx="1">
                  <c:v>2392797</c:v>
                </c:pt>
                <c:pt idx="2">
                  <c:v>839044</c:v>
                </c:pt>
                <c:pt idx="3">
                  <c:v>0</c:v>
                </c:pt>
                <c:pt idx="4">
                  <c:v>20003</c:v>
                </c:pt>
                <c:pt idx="5">
                  <c:v>109068</c:v>
                </c:pt>
                <c:pt idx="6">
                  <c:v>0</c:v>
                </c:pt>
                <c:pt idx="7">
                  <c:v>145052</c:v>
                </c:pt>
                <c:pt idx="8">
                  <c:v>0</c:v>
                </c:pt>
                <c:pt idx="9">
                  <c:v>1240761</c:v>
                </c:pt>
                <c:pt idx="10">
                  <c:v>540189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B8-B34A-8A43-1F05F1F8B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Table1'!$N$266:$N$276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Table1'!$H$251:$H$263</c:f>
              <c:numCache>
                <c:formatCode>#,##0_);[Red]\(#,##0\);"-      ";</c:formatCode>
                <c:ptCount val="11"/>
                <c:pt idx="0">
                  <c:v>9574978</c:v>
                </c:pt>
                <c:pt idx="1">
                  <c:v>2575634</c:v>
                </c:pt>
                <c:pt idx="2">
                  <c:v>788901</c:v>
                </c:pt>
                <c:pt idx="3">
                  <c:v>0</c:v>
                </c:pt>
                <c:pt idx="4">
                  <c:v>30231</c:v>
                </c:pt>
                <c:pt idx="5">
                  <c:v>46225</c:v>
                </c:pt>
                <c:pt idx="6">
                  <c:v>0</c:v>
                </c:pt>
                <c:pt idx="7">
                  <c:v>63238</c:v>
                </c:pt>
                <c:pt idx="8">
                  <c:v>13613</c:v>
                </c:pt>
                <c:pt idx="9">
                  <c:v>1206368</c:v>
                </c:pt>
                <c:pt idx="10">
                  <c:v>813004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57-BB41-8E33-CDF57DCE3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Table1'!$N$266:$N$276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Table1'!$I$251:$I$263</c:f>
              <c:numCache>
                <c:formatCode>#,##0_);[Red]\(#,##0\);"-      ";</c:formatCode>
                <c:ptCount val="11"/>
                <c:pt idx="0">
                  <c:v>10383686</c:v>
                </c:pt>
                <c:pt idx="1">
                  <c:v>2818179</c:v>
                </c:pt>
                <c:pt idx="2">
                  <c:v>680889</c:v>
                </c:pt>
                <c:pt idx="3">
                  <c:v>0</c:v>
                </c:pt>
                <c:pt idx="4">
                  <c:v>44537</c:v>
                </c:pt>
                <c:pt idx="5">
                  <c:v>143081</c:v>
                </c:pt>
                <c:pt idx="6">
                  <c:v>0</c:v>
                </c:pt>
                <c:pt idx="7">
                  <c:v>85003</c:v>
                </c:pt>
                <c:pt idx="8">
                  <c:v>12264</c:v>
                </c:pt>
                <c:pt idx="9">
                  <c:v>3781647</c:v>
                </c:pt>
                <c:pt idx="10">
                  <c:v>1062417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D4-7147-9BAA-AE5B5823C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Table1'!$N$266:$N$276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Table1'!$J$251:$J$263</c:f>
              <c:numCache>
                <c:formatCode>#,##0_);[Red]\(#,##0\);"-      ";</c:formatCode>
                <c:ptCount val="11"/>
                <c:pt idx="0">
                  <c:v>10620720</c:v>
                </c:pt>
                <c:pt idx="1">
                  <c:v>2831700</c:v>
                </c:pt>
                <c:pt idx="2">
                  <c:v>765361</c:v>
                </c:pt>
                <c:pt idx="3">
                  <c:v>0</c:v>
                </c:pt>
                <c:pt idx="4">
                  <c:v>55084</c:v>
                </c:pt>
                <c:pt idx="5">
                  <c:v>133563</c:v>
                </c:pt>
                <c:pt idx="6">
                  <c:v>0</c:v>
                </c:pt>
                <c:pt idx="7">
                  <c:v>262074</c:v>
                </c:pt>
                <c:pt idx="8">
                  <c:v>547</c:v>
                </c:pt>
                <c:pt idx="9">
                  <c:v>2827927</c:v>
                </c:pt>
                <c:pt idx="10">
                  <c:v>770486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6-2540-AE58-D5D695206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Table1'!$N$266:$N$276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Table1'!$K$251:$K$263</c:f>
              <c:numCache>
                <c:formatCode>#,##0_);[Red]\(#,##0\);"-      ";</c:formatCode>
                <c:ptCount val="11"/>
                <c:pt idx="0">
                  <c:v>11021070</c:v>
                </c:pt>
                <c:pt idx="1">
                  <c:v>2660610</c:v>
                </c:pt>
                <c:pt idx="2">
                  <c:v>717002</c:v>
                </c:pt>
                <c:pt idx="3">
                  <c:v>0</c:v>
                </c:pt>
                <c:pt idx="4">
                  <c:v>80568</c:v>
                </c:pt>
                <c:pt idx="5">
                  <c:v>127034</c:v>
                </c:pt>
                <c:pt idx="6">
                  <c:v>0</c:v>
                </c:pt>
                <c:pt idx="7">
                  <c:v>305717</c:v>
                </c:pt>
                <c:pt idx="8">
                  <c:v>0</c:v>
                </c:pt>
                <c:pt idx="9">
                  <c:v>2764566</c:v>
                </c:pt>
                <c:pt idx="10">
                  <c:v>993102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D6-654E-A1B6-28F83F7B4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Table1'!$N$266:$N$276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Table1'!$L$251:$L$263</c:f>
              <c:numCache>
                <c:formatCode>#,##0_);[Red]\(#,##0\);"-      ";</c:formatCode>
                <c:ptCount val="11"/>
                <c:pt idx="0">
                  <c:v>11503151</c:v>
                </c:pt>
                <c:pt idx="1">
                  <c:v>2759698</c:v>
                </c:pt>
                <c:pt idx="2">
                  <c:v>595669</c:v>
                </c:pt>
                <c:pt idx="3">
                  <c:v>0</c:v>
                </c:pt>
                <c:pt idx="4">
                  <c:v>64439</c:v>
                </c:pt>
                <c:pt idx="5">
                  <c:v>116398</c:v>
                </c:pt>
                <c:pt idx="6">
                  <c:v>0</c:v>
                </c:pt>
                <c:pt idx="7">
                  <c:v>216163</c:v>
                </c:pt>
                <c:pt idx="8">
                  <c:v>15858</c:v>
                </c:pt>
                <c:pt idx="9">
                  <c:v>1731294</c:v>
                </c:pt>
                <c:pt idx="10">
                  <c:v>943575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F-D34D-9C42-CBA913C1B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Table1'!$N$301:$N$311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Table1'!$G$286:$G$298</c:f>
              <c:numCache>
                <c:formatCode>#,##0_);[Red]\(#,##0\);"-      ";</c:formatCode>
                <c:ptCount val="11"/>
                <c:pt idx="0">
                  <c:v>4734570</c:v>
                </c:pt>
                <c:pt idx="1">
                  <c:v>0</c:v>
                </c:pt>
                <c:pt idx="2">
                  <c:v>232</c:v>
                </c:pt>
                <c:pt idx="3">
                  <c:v>246</c:v>
                </c:pt>
                <c:pt idx="4">
                  <c:v>0</c:v>
                </c:pt>
                <c:pt idx="5">
                  <c:v>0</c:v>
                </c:pt>
                <c:pt idx="6">
                  <c:v>144</c:v>
                </c:pt>
                <c:pt idx="7">
                  <c:v>170875</c:v>
                </c:pt>
                <c:pt idx="8">
                  <c:v>2427391</c:v>
                </c:pt>
                <c:pt idx="9">
                  <c:v>1201726</c:v>
                </c:pt>
                <c:pt idx="10">
                  <c:v>242500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A-964B-8A94-7A63D819B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Table1'!$N$21:$N$31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Table1'!$K$6:$K$18</c:f>
              <c:numCache>
                <c:formatCode>#,##0_);[Red]\(#,##0\);"-      ";</c:formatCode>
                <c:ptCount val="11"/>
                <c:pt idx="0">
                  <c:v>126405510</c:v>
                </c:pt>
                <c:pt idx="1">
                  <c:v>67058990</c:v>
                </c:pt>
                <c:pt idx="2">
                  <c:v>17354509</c:v>
                </c:pt>
                <c:pt idx="3">
                  <c:v>-1369</c:v>
                </c:pt>
                <c:pt idx="4">
                  <c:v>586505</c:v>
                </c:pt>
                <c:pt idx="5">
                  <c:v>1714558</c:v>
                </c:pt>
                <c:pt idx="6">
                  <c:v>92</c:v>
                </c:pt>
                <c:pt idx="7">
                  <c:v>2699622</c:v>
                </c:pt>
                <c:pt idx="8">
                  <c:v>3546426</c:v>
                </c:pt>
                <c:pt idx="9">
                  <c:v>36149658</c:v>
                </c:pt>
                <c:pt idx="10">
                  <c:v>7097074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B-E04C-8D4B-1AC46812E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Table1'!$N$301:$N$311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Table1'!$H$286:$H$298</c:f>
              <c:numCache>
                <c:formatCode>#,##0_);[Red]\(#,##0\);"-      ";</c:formatCode>
                <c:ptCount val="11"/>
                <c:pt idx="0">
                  <c:v>4731935</c:v>
                </c:pt>
                <c:pt idx="1">
                  <c:v>240998</c:v>
                </c:pt>
                <c:pt idx="2">
                  <c:v>158</c:v>
                </c:pt>
                <c:pt idx="3">
                  <c:v>-2000</c:v>
                </c:pt>
                <c:pt idx="4">
                  <c:v>0</c:v>
                </c:pt>
                <c:pt idx="5">
                  <c:v>0</c:v>
                </c:pt>
                <c:pt idx="6">
                  <c:v>71</c:v>
                </c:pt>
                <c:pt idx="7">
                  <c:v>222582</c:v>
                </c:pt>
                <c:pt idx="8">
                  <c:v>2472980</c:v>
                </c:pt>
                <c:pt idx="9">
                  <c:v>888873</c:v>
                </c:pt>
                <c:pt idx="10">
                  <c:v>581563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2-3E4E-BAC8-87F51B8D3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Table1'!$N$301:$N$311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Table1'!$I$286:$I$298</c:f>
              <c:numCache>
                <c:formatCode>#,##0_);[Red]\(#,##0\);"-      ";</c:formatCode>
                <c:ptCount val="11"/>
                <c:pt idx="0">
                  <c:v>5108100</c:v>
                </c:pt>
                <c:pt idx="1">
                  <c:v>342436</c:v>
                </c:pt>
                <c:pt idx="2">
                  <c:v>118</c:v>
                </c:pt>
                <c:pt idx="3">
                  <c:v>-1425</c:v>
                </c:pt>
                <c:pt idx="4">
                  <c:v>0</c:v>
                </c:pt>
                <c:pt idx="5">
                  <c:v>0</c:v>
                </c:pt>
                <c:pt idx="6">
                  <c:v>45</c:v>
                </c:pt>
                <c:pt idx="7">
                  <c:v>170122</c:v>
                </c:pt>
                <c:pt idx="8">
                  <c:v>2586255</c:v>
                </c:pt>
                <c:pt idx="9">
                  <c:v>2107041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7A-7841-8FFD-B74F28532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Table1'!$N$301:$N$311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Table1'!$J$286:$J$298</c:f>
              <c:numCache>
                <c:formatCode>#,##0_);[Red]\(#,##0\);"-      ";</c:formatCode>
                <c:ptCount val="11"/>
                <c:pt idx="0">
                  <c:v>5069420</c:v>
                </c:pt>
                <c:pt idx="1">
                  <c:v>37335</c:v>
                </c:pt>
                <c:pt idx="2">
                  <c:v>119</c:v>
                </c:pt>
                <c:pt idx="3">
                  <c:v>-1603</c:v>
                </c:pt>
                <c:pt idx="4">
                  <c:v>106038</c:v>
                </c:pt>
                <c:pt idx="5">
                  <c:v>0</c:v>
                </c:pt>
                <c:pt idx="6">
                  <c:v>58</c:v>
                </c:pt>
                <c:pt idx="7">
                  <c:v>294177</c:v>
                </c:pt>
                <c:pt idx="8">
                  <c:v>2881405</c:v>
                </c:pt>
                <c:pt idx="9">
                  <c:v>8277433</c:v>
                </c:pt>
                <c:pt idx="10">
                  <c:v>1098463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7D-844B-94AC-E8624B0C1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Table1'!$N$301:$N$311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Table1'!$K$286:$K$298</c:f>
              <c:numCache>
                <c:formatCode>#,##0_);[Red]\(#,##0\);"-      ";</c:formatCode>
                <c:ptCount val="11"/>
                <c:pt idx="0">
                  <c:v>5563479</c:v>
                </c:pt>
                <c:pt idx="1">
                  <c:v>2658</c:v>
                </c:pt>
                <c:pt idx="2">
                  <c:v>127</c:v>
                </c:pt>
                <c:pt idx="3">
                  <c:v>-1287</c:v>
                </c:pt>
                <c:pt idx="4">
                  <c:v>88373</c:v>
                </c:pt>
                <c:pt idx="5">
                  <c:v>0</c:v>
                </c:pt>
                <c:pt idx="6">
                  <c:v>70</c:v>
                </c:pt>
                <c:pt idx="7">
                  <c:v>250867</c:v>
                </c:pt>
                <c:pt idx="8">
                  <c:v>3179811</c:v>
                </c:pt>
                <c:pt idx="9">
                  <c:v>1975282</c:v>
                </c:pt>
                <c:pt idx="10">
                  <c:v>587185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F8-B042-9CF9-0E5FE9186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Table1'!$N$301:$N$311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Table1'!$L$286:$L$298</c:f>
              <c:numCache>
                <c:formatCode>#,##0_);[Red]\(#,##0\);"-      ";</c:formatCode>
                <c:ptCount val="11"/>
                <c:pt idx="0">
                  <c:v>5905896</c:v>
                </c:pt>
                <c:pt idx="1">
                  <c:v>47315</c:v>
                </c:pt>
                <c:pt idx="2">
                  <c:v>79</c:v>
                </c:pt>
                <c:pt idx="3">
                  <c:v>-1688</c:v>
                </c:pt>
                <c:pt idx="4">
                  <c:v>82206</c:v>
                </c:pt>
                <c:pt idx="5">
                  <c:v>0</c:v>
                </c:pt>
                <c:pt idx="6">
                  <c:v>95</c:v>
                </c:pt>
                <c:pt idx="7">
                  <c:v>237287</c:v>
                </c:pt>
                <c:pt idx="8">
                  <c:v>2329352</c:v>
                </c:pt>
                <c:pt idx="9">
                  <c:v>4899108</c:v>
                </c:pt>
                <c:pt idx="10">
                  <c:v>197929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FE-2640-A9C2-F150FF477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Table1'!$N$21:$N$31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Table1'!$L$6:$L$18</c:f>
              <c:numCache>
                <c:formatCode>#,##0_);[Red]\(#,##0\);"-      ";</c:formatCode>
                <c:ptCount val="11"/>
                <c:pt idx="0">
                  <c:v>135259550</c:v>
                </c:pt>
                <c:pt idx="1">
                  <c:v>65335477</c:v>
                </c:pt>
                <c:pt idx="2">
                  <c:v>18629257</c:v>
                </c:pt>
                <c:pt idx="3">
                  <c:v>-1787</c:v>
                </c:pt>
                <c:pt idx="4">
                  <c:v>285025</c:v>
                </c:pt>
                <c:pt idx="5">
                  <c:v>1536006</c:v>
                </c:pt>
                <c:pt idx="6">
                  <c:v>129546</c:v>
                </c:pt>
                <c:pt idx="7">
                  <c:v>2251493</c:v>
                </c:pt>
                <c:pt idx="8">
                  <c:v>2714316</c:v>
                </c:pt>
                <c:pt idx="9">
                  <c:v>36570330</c:v>
                </c:pt>
                <c:pt idx="10">
                  <c:v>7250738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CA-474C-892C-A8DBF192D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Table1'!$N$56:$N$66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Table1'!$G$41:$G$53</c:f>
              <c:numCache>
                <c:formatCode>#,##0_);[Red]\(#,##0\);"-      ";</c:formatCode>
                <c:ptCount val="11"/>
                <c:pt idx="0">
                  <c:v>21158563</c:v>
                </c:pt>
                <c:pt idx="1">
                  <c:v>7489004</c:v>
                </c:pt>
                <c:pt idx="2">
                  <c:v>2739017</c:v>
                </c:pt>
                <c:pt idx="3">
                  <c:v>0</c:v>
                </c:pt>
                <c:pt idx="4">
                  <c:v>22599</c:v>
                </c:pt>
                <c:pt idx="5">
                  <c:v>106959</c:v>
                </c:pt>
                <c:pt idx="6">
                  <c:v>0</c:v>
                </c:pt>
                <c:pt idx="7">
                  <c:v>170058</c:v>
                </c:pt>
                <c:pt idx="8">
                  <c:v>48149</c:v>
                </c:pt>
                <c:pt idx="9">
                  <c:v>2038251</c:v>
                </c:pt>
                <c:pt idx="10">
                  <c:v>380124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E2-0848-A936-1C129AD3D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Table1'!$N$56:$N$66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Table1'!$H$41:$H$53</c:f>
              <c:numCache>
                <c:formatCode>#,##0_);[Red]\(#,##0\);"-      ";</c:formatCode>
                <c:ptCount val="11"/>
                <c:pt idx="0">
                  <c:v>20475127</c:v>
                </c:pt>
                <c:pt idx="1">
                  <c:v>7815562</c:v>
                </c:pt>
                <c:pt idx="2">
                  <c:v>3031925</c:v>
                </c:pt>
                <c:pt idx="3">
                  <c:v>0</c:v>
                </c:pt>
                <c:pt idx="4">
                  <c:v>20099</c:v>
                </c:pt>
                <c:pt idx="5">
                  <c:v>100748</c:v>
                </c:pt>
                <c:pt idx="6">
                  <c:v>0</c:v>
                </c:pt>
                <c:pt idx="7">
                  <c:v>88972</c:v>
                </c:pt>
                <c:pt idx="8">
                  <c:v>40434</c:v>
                </c:pt>
                <c:pt idx="9">
                  <c:v>2131072</c:v>
                </c:pt>
                <c:pt idx="10">
                  <c:v>295970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56-3D4B-8AE4-AD6D94598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'Rev Table1'!$N$56:$N$66</c:f>
              <c:strCache>
                <c:ptCount val="11"/>
                <c:pt idx="0">
                  <c:v>1. GF</c:v>
                </c:pt>
                <c:pt idx="1">
                  <c:v>2. TFSF</c:v>
                </c:pt>
                <c:pt idx="2">
                  <c:v>3. CCSF</c:v>
                </c:pt>
                <c:pt idx="3">
                  <c:v>4. RUSF</c:v>
                </c:pt>
                <c:pt idx="4">
                  <c:v>5. CCRF</c:v>
                </c:pt>
                <c:pt idx="5">
                  <c:v>6. SARF</c:v>
                </c:pt>
                <c:pt idx="6">
                  <c:v>7. CERF</c:v>
                </c:pt>
                <c:pt idx="7">
                  <c:v>8. RTRF</c:v>
                </c:pt>
                <c:pt idx="8">
                  <c:v>9. FWS/FVE</c:v>
                </c:pt>
                <c:pt idx="9">
                  <c:v>10. EXTRA</c:v>
                </c:pt>
                <c:pt idx="10">
                  <c:v>11. FOUND</c:v>
                </c:pt>
              </c:strCache>
            </c:strRef>
          </c:cat>
          <c:val>
            <c:numRef>
              <c:f>'Rev Table1'!$I$41:$I$53</c:f>
              <c:numCache>
                <c:formatCode>#,##0_);[Red]\(#,##0\);"-      ";</c:formatCode>
                <c:ptCount val="11"/>
                <c:pt idx="0">
                  <c:v>21817536</c:v>
                </c:pt>
                <c:pt idx="1">
                  <c:v>8190829</c:v>
                </c:pt>
                <c:pt idx="2">
                  <c:v>2724997</c:v>
                </c:pt>
                <c:pt idx="3">
                  <c:v>0</c:v>
                </c:pt>
                <c:pt idx="4">
                  <c:v>20064</c:v>
                </c:pt>
                <c:pt idx="5">
                  <c:v>94772</c:v>
                </c:pt>
                <c:pt idx="6">
                  <c:v>0</c:v>
                </c:pt>
                <c:pt idx="7">
                  <c:v>127182</c:v>
                </c:pt>
                <c:pt idx="8">
                  <c:v>31976</c:v>
                </c:pt>
                <c:pt idx="9">
                  <c:v>2555334</c:v>
                </c:pt>
                <c:pt idx="10">
                  <c:v>362597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A-BF48-A5F5-9D92E3DA8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20</xdr:row>
      <xdr:rowOff>161925</xdr:rowOff>
    </xdr:from>
    <xdr:to>
      <xdr:col>6</xdr:col>
      <xdr:colOff>1943100</xdr:colOff>
      <xdr:row>37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21</xdr:row>
      <xdr:rowOff>0</xdr:rowOff>
    </xdr:from>
    <xdr:to>
      <xdr:col>7</xdr:col>
      <xdr:colOff>1943100</xdr:colOff>
      <xdr:row>37</xdr:row>
      <xdr:rowOff>142875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21</xdr:row>
      <xdr:rowOff>0</xdr:rowOff>
    </xdr:from>
    <xdr:to>
      <xdr:col>8</xdr:col>
      <xdr:colOff>1943100</xdr:colOff>
      <xdr:row>37</xdr:row>
      <xdr:rowOff>142875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21</xdr:row>
      <xdr:rowOff>0</xdr:rowOff>
    </xdr:from>
    <xdr:to>
      <xdr:col>9</xdr:col>
      <xdr:colOff>1943100</xdr:colOff>
      <xdr:row>37</xdr:row>
      <xdr:rowOff>142875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21</xdr:row>
      <xdr:rowOff>0</xdr:rowOff>
    </xdr:from>
    <xdr:to>
      <xdr:col>10</xdr:col>
      <xdr:colOff>1943100</xdr:colOff>
      <xdr:row>37</xdr:row>
      <xdr:rowOff>142875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1943100</xdr:colOff>
      <xdr:row>37</xdr:row>
      <xdr:rowOff>142875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0</xdr:colOff>
      <xdr:row>55</xdr:row>
      <xdr:rowOff>161925</xdr:rowOff>
    </xdr:from>
    <xdr:to>
      <xdr:col>6</xdr:col>
      <xdr:colOff>1943100</xdr:colOff>
      <xdr:row>72</xdr:row>
      <xdr:rowOff>133350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0</xdr:colOff>
      <xdr:row>56</xdr:row>
      <xdr:rowOff>0</xdr:rowOff>
    </xdr:from>
    <xdr:to>
      <xdr:col>7</xdr:col>
      <xdr:colOff>1943100</xdr:colOff>
      <xdr:row>72</xdr:row>
      <xdr:rowOff>142875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0</xdr:colOff>
      <xdr:row>56</xdr:row>
      <xdr:rowOff>0</xdr:rowOff>
    </xdr:from>
    <xdr:to>
      <xdr:col>8</xdr:col>
      <xdr:colOff>1943100</xdr:colOff>
      <xdr:row>72</xdr:row>
      <xdr:rowOff>142875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0</xdr:colOff>
      <xdr:row>56</xdr:row>
      <xdr:rowOff>0</xdr:rowOff>
    </xdr:from>
    <xdr:to>
      <xdr:col>9</xdr:col>
      <xdr:colOff>1943100</xdr:colOff>
      <xdr:row>72</xdr:row>
      <xdr:rowOff>142875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0</xdr:colOff>
      <xdr:row>56</xdr:row>
      <xdr:rowOff>0</xdr:rowOff>
    </xdr:from>
    <xdr:to>
      <xdr:col>10</xdr:col>
      <xdr:colOff>1943100</xdr:colOff>
      <xdr:row>72</xdr:row>
      <xdr:rowOff>142875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1943100</xdr:colOff>
      <xdr:row>72</xdr:row>
      <xdr:rowOff>142875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0</xdr:colOff>
      <xdr:row>90</xdr:row>
      <xdr:rowOff>161925</xdr:rowOff>
    </xdr:from>
    <xdr:to>
      <xdr:col>6</xdr:col>
      <xdr:colOff>1943100</xdr:colOff>
      <xdr:row>107</xdr:row>
      <xdr:rowOff>133350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0</xdr:colOff>
      <xdr:row>91</xdr:row>
      <xdr:rowOff>0</xdr:rowOff>
    </xdr:from>
    <xdr:to>
      <xdr:col>7</xdr:col>
      <xdr:colOff>1943100</xdr:colOff>
      <xdr:row>107</xdr:row>
      <xdr:rowOff>142875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0</xdr:colOff>
      <xdr:row>91</xdr:row>
      <xdr:rowOff>0</xdr:rowOff>
    </xdr:from>
    <xdr:to>
      <xdr:col>8</xdr:col>
      <xdr:colOff>1943100</xdr:colOff>
      <xdr:row>107</xdr:row>
      <xdr:rowOff>142875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0</xdr:colOff>
      <xdr:row>91</xdr:row>
      <xdr:rowOff>0</xdr:rowOff>
    </xdr:from>
    <xdr:to>
      <xdr:col>9</xdr:col>
      <xdr:colOff>1943100</xdr:colOff>
      <xdr:row>107</xdr:row>
      <xdr:rowOff>142875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0</xdr:colOff>
      <xdr:row>91</xdr:row>
      <xdr:rowOff>0</xdr:rowOff>
    </xdr:from>
    <xdr:to>
      <xdr:col>10</xdr:col>
      <xdr:colOff>1943100</xdr:colOff>
      <xdr:row>107</xdr:row>
      <xdr:rowOff>142875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1943100</xdr:colOff>
      <xdr:row>107</xdr:row>
      <xdr:rowOff>142875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</xdr:col>
      <xdr:colOff>0</xdr:colOff>
      <xdr:row>125</xdr:row>
      <xdr:rowOff>161925</xdr:rowOff>
    </xdr:from>
    <xdr:to>
      <xdr:col>6</xdr:col>
      <xdr:colOff>1943100</xdr:colOff>
      <xdr:row>142</xdr:row>
      <xdr:rowOff>133350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</xdr:col>
      <xdr:colOff>0</xdr:colOff>
      <xdr:row>126</xdr:row>
      <xdr:rowOff>0</xdr:rowOff>
    </xdr:from>
    <xdr:to>
      <xdr:col>7</xdr:col>
      <xdr:colOff>1943100</xdr:colOff>
      <xdr:row>142</xdr:row>
      <xdr:rowOff>142875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8</xdr:col>
      <xdr:colOff>0</xdr:colOff>
      <xdr:row>126</xdr:row>
      <xdr:rowOff>0</xdr:rowOff>
    </xdr:from>
    <xdr:to>
      <xdr:col>8</xdr:col>
      <xdr:colOff>1943100</xdr:colOff>
      <xdr:row>142</xdr:row>
      <xdr:rowOff>142875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0</xdr:colOff>
      <xdr:row>126</xdr:row>
      <xdr:rowOff>0</xdr:rowOff>
    </xdr:from>
    <xdr:to>
      <xdr:col>9</xdr:col>
      <xdr:colOff>1943100</xdr:colOff>
      <xdr:row>142</xdr:row>
      <xdr:rowOff>142875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10</xdr:col>
      <xdr:colOff>0</xdr:colOff>
      <xdr:row>126</xdr:row>
      <xdr:rowOff>0</xdr:rowOff>
    </xdr:from>
    <xdr:to>
      <xdr:col>10</xdr:col>
      <xdr:colOff>1943100</xdr:colOff>
      <xdr:row>142</xdr:row>
      <xdr:rowOff>142875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11</xdr:col>
      <xdr:colOff>0</xdr:colOff>
      <xdr:row>126</xdr:row>
      <xdr:rowOff>0</xdr:rowOff>
    </xdr:from>
    <xdr:to>
      <xdr:col>11</xdr:col>
      <xdr:colOff>1943100</xdr:colOff>
      <xdr:row>142</xdr:row>
      <xdr:rowOff>142875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3</xdr:col>
      <xdr:colOff>0</xdr:colOff>
      <xdr:row>160</xdr:row>
      <xdr:rowOff>161925</xdr:rowOff>
    </xdr:from>
    <xdr:to>
      <xdr:col>6</xdr:col>
      <xdr:colOff>1943100</xdr:colOff>
      <xdr:row>177</xdr:row>
      <xdr:rowOff>133350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0</xdr:colOff>
      <xdr:row>161</xdr:row>
      <xdr:rowOff>0</xdr:rowOff>
    </xdr:from>
    <xdr:to>
      <xdr:col>7</xdr:col>
      <xdr:colOff>1943100</xdr:colOff>
      <xdr:row>177</xdr:row>
      <xdr:rowOff>142875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8</xdr:col>
      <xdr:colOff>0</xdr:colOff>
      <xdr:row>161</xdr:row>
      <xdr:rowOff>0</xdr:rowOff>
    </xdr:from>
    <xdr:to>
      <xdr:col>8</xdr:col>
      <xdr:colOff>1943100</xdr:colOff>
      <xdr:row>177</xdr:row>
      <xdr:rowOff>142875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9</xdr:col>
      <xdr:colOff>0</xdr:colOff>
      <xdr:row>161</xdr:row>
      <xdr:rowOff>0</xdr:rowOff>
    </xdr:from>
    <xdr:to>
      <xdr:col>9</xdr:col>
      <xdr:colOff>1943100</xdr:colOff>
      <xdr:row>177</xdr:row>
      <xdr:rowOff>142875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10</xdr:col>
      <xdr:colOff>0</xdr:colOff>
      <xdr:row>161</xdr:row>
      <xdr:rowOff>0</xdr:rowOff>
    </xdr:from>
    <xdr:to>
      <xdr:col>10</xdr:col>
      <xdr:colOff>1943100</xdr:colOff>
      <xdr:row>177</xdr:row>
      <xdr:rowOff>142875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11</xdr:col>
      <xdr:colOff>0</xdr:colOff>
      <xdr:row>161</xdr:row>
      <xdr:rowOff>0</xdr:rowOff>
    </xdr:from>
    <xdr:to>
      <xdr:col>11</xdr:col>
      <xdr:colOff>1943100</xdr:colOff>
      <xdr:row>177</xdr:row>
      <xdr:rowOff>142875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3</xdr:col>
      <xdr:colOff>0</xdr:colOff>
      <xdr:row>195</xdr:row>
      <xdr:rowOff>161925</xdr:rowOff>
    </xdr:from>
    <xdr:to>
      <xdr:col>6</xdr:col>
      <xdr:colOff>1943100</xdr:colOff>
      <xdr:row>212</xdr:row>
      <xdr:rowOff>133350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7</xdr:col>
      <xdr:colOff>0</xdr:colOff>
      <xdr:row>196</xdr:row>
      <xdr:rowOff>0</xdr:rowOff>
    </xdr:from>
    <xdr:to>
      <xdr:col>7</xdr:col>
      <xdr:colOff>1943100</xdr:colOff>
      <xdr:row>212</xdr:row>
      <xdr:rowOff>142875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8</xdr:col>
      <xdr:colOff>0</xdr:colOff>
      <xdr:row>196</xdr:row>
      <xdr:rowOff>0</xdr:rowOff>
    </xdr:from>
    <xdr:to>
      <xdr:col>8</xdr:col>
      <xdr:colOff>1943100</xdr:colOff>
      <xdr:row>212</xdr:row>
      <xdr:rowOff>142875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9</xdr:col>
      <xdr:colOff>0</xdr:colOff>
      <xdr:row>196</xdr:row>
      <xdr:rowOff>0</xdr:rowOff>
    </xdr:from>
    <xdr:to>
      <xdr:col>9</xdr:col>
      <xdr:colOff>1943100</xdr:colOff>
      <xdr:row>212</xdr:row>
      <xdr:rowOff>142875</xdr:rowOff>
    </xdr:to>
    <xdr:graphicFrame macro="">
      <xdr:nvGraphicFramePr>
        <xdr:cNvPr id="46" name="Chart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10</xdr:col>
      <xdr:colOff>0</xdr:colOff>
      <xdr:row>196</xdr:row>
      <xdr:rowOff>0</xdr:rowOff>
    </xdr:from>
    <xdr:to>
      <xdr:col>10</xdr:col>
      <xdr:colOff>1943100</xdr:colOff>
      <xdr:row>212</xdr:row>
      <xdr:rowOff>142875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11</xdr:col>
      <xdr:colOff>0</xdr:colOff>
      <xdr:row>196</xdr:row>
      <xdr:rowOff>0</xdr:rowOff>
    </xdr:from>
    <xdr:to>
      <xdr:col>11</xdr:col>
      <xdr:colOff>1943100</xdr:colOff>
      <xdr:row>212</xdr:row>
      <xdr:rowOff>142875</xdr:rowOff>
    </xdr:to>
    <xdr:graphicFrame macro="">
      <xdr:nvGraphicFramePr>
        <xdr:cNvPr id="48" name="Chart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3</xdr:col>
      <xdr:colOff>0</xdr:colOff>
      <xdr:row>230</xdr:row>
      <xdr:rowOff>161925</xdr:rowOff>
    </xdr:from>
    <xdr:to>
      <xdr:col>6</xdr:col>
      <xdr:colOff>1943100</xdr:colOff>
      <xdr:row>247</xdr:row>
      <xdr:rowOff>133350</xdr:rowOff>
    </xdr:to>
    <xdr:graphicFrame macro="">
      <xdr:nvGraphicFramePr>
        <xdr:cNvPr id="49" name="Chart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1943100</xdr:colOff>
      <xdr:row>247</xdr:row>
      <xdr:rowOff>142875</xdr:rowOff>
    </xdr:to>
    <xdr:graphicFrame macro="">
      <xdr:nvGraphicFramePr>
        <xdr:cNvPr id="50" name="Chart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8</xdr:col>
      <xdr:colOff>0</xdr:colOff>
      <xdr:row>231</xdr:row>
      <xdr:rowOff>0</xdr:rowOff>
    </xdr:from>
    <xdr:to>
      <xdr:col>8</xdr:col>
      <xdr:colOff>1943100</xdr:colOff>
      <xdr:row>247</xdr:row>
      <xdr:rowOff>142875</xdr:rowOff>
    </xdr:to>
    <xdr:graphicFrame macro="">
      <xdr:nvGraphicFramePr>
        <xdr:cNvPr id="51" name="Chart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1943100</xdr:colOff>
      <xdr:row>247</xdr:row>
      <xdr:rowOff>142875</xdr:rowOff>
    </xdr:to>
    <xdr:graphicFrame macro="">
      <xdr:nvGraphicFramePr>
        <xdr:cNvPr id="52" name="Chart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10</xdr:col>
      <xdr:colOff>0</xdr:colOff>
      <xdr:row>231</xdr:row>
      <xdr:rowOff>0</xdr:rowOff>
    </xdr:from>
    <xdr:to>
      <xdr:col>10</xdr:col>
      <xdr:colOff>1943100</xdr:colOff>
      <xdr:row>247</xdr:row>
      <xdr:rowOff>142875</xdr:rowOff>
    </xdr:to>
    <xdr:graphicFrame macro="">
      <xdr:nvGraphicFramePr>
        <xdr:cNvPr id="53" name="Chart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1943100</xdr:colOff>
      <xdr:row>247</xdr:row>
      <xdr:rowOff>142875</xdr:rowOff>
    </xdr:to>
    <xdr:graphicFrame macro="">
      <xdr:nvGraphicFramePr>
        <xdr:cNvPr id="54" name="Chart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3</xdr:col>
      <xdr:colOff>0</xdr:colOff>
      <xdr:row>265</xdr:row>
      <xdr:rowOff>161925</xdr:rowOff>
    </xdr:from>
    <xdr:to>
      <xdr:col>6</xdr:col>
      <xdr:colOff>1943100</xdr:colOff>
      <xdr:row>282</xdr:row>
      <xdr:rowOff>133350</xdr:rowOff>
    </xdr:to>
    <xdr:graphicFrame macro="">
      <xdr:nvGraphicFramePr>
        <xdr:cNvPr id="55" name="Chart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7</xdr:col>
      <xdr:colOff>0</xdr:colOff>
      <xdr:row>266</xdr:row>
      <xdr:rowOff>0</xdr:rowOff>
    </xdr:from>
    <xdr:to>
      <xdr:col>7</xdr:col>
      <xdr:colOff>1943100</xdr:colOff>
      <xdr:row>282</xdr:row>
      <xdr:rowOff>142875</xdr:rowOff>
    </xdr:to>
    <xdr:graphicFrame macro="">
      <xdr:nvGraphicFramePr>
        <xdr:cNvPr id="56" name="Chart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8</xdr:col>
      <xdr:colOff>0</xdr:colOff>
      <xdr:row>266</xdr:row>
      <xdr:rowOff>0</xdr:rowOff>
    </xdr:from>
    <xdr:to>
      <xdr:col>8</xdr:col>
      <xdr:colOff>1943100</xdr:colOff>
      <xdr:row>282</xdr:row>
      <xdr:rowOff>142875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0</xdr:colOff>
      <xdr:row>266</xdr:row>
      <xdr:rowOff>0</xdr:rowOff>
    </xdr:from>
    <xdr:to>
      <xdr:col>9</xdr:col>
      <xdr:colOff>1943100</xdr:colOff>
      <xdr:row>282</xdr:row>
      <xdr:rowOff>142875</xdr:rowOff>
    </xdr:to>
    <xdr:graphicFrame macro="">
      <xdr:nvGraphicFramePr>
        <xdr:cNvPr id="58" name="Chart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10</xdr:col>
      <xdr:colOff>0</xdr:colOff>
      <xdr:row>266</xdr:row>
      <xdr:rowOff>0</xdr:rowOff>
    </xdr:from>
    <xdr:to>
      <xdr:col>10</xdr:col>
      <xdr:colOff>1943100</xdr:colOff>
      <xdr:row>282</xdr:row>
      <xdr:rowOff>142875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11</xdr:col>
      <xdr:colOff>0</xdr:colOff>
      <xdr:row>266</xdr:row>
      <xdr:rowOff>0</xdr:rowOff>
    </xdr:from>
    <xdr:to>
      <xdr:col>11</xdr:col>
      <xdr:colOff>1943100</xdr:colOff>
      <xdr:row>282</xdr:row>
      <xdr:rowOff>142875</xdr:rowOff>
    </xdr:to>
    <xdr:graphicFrame macro="">
      <xdr:nvGraphicFramePr>
        <xdr:cNvPr id="60" name="Chart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3</xdr:col>
      <xdr:colOff>0</xdr:colOff>
      <xdr:row>300</xdr:row>
      <xdr:rowOff>161925</xdr:rowOff>
    </xdr:from>
    <xdr:to>
      <xdr:col>6</xdr:col>
      <xdr:colOff>1943100</xdr:colOff>
      <xdr:row>317</xdr:row>
      <xdr:rowOff>133350</xdr:rowOff>
    </xdr:to>
    <xdr:graphicFrame macro="">
      <xdr:nvGraphicFramePr>
        <xdr:cNvPr id="61" name="Chart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0</xdr:colOff>
      <xdr:row>301</xdr:row>
      <xdr:rowOff>0</xdr:rowOff>
    </xdr:from>
    <xdr:to>
      <xdr:col>7</xdr:col>
      <xdr:colOff>1943100</xdr:colOff>
      <xdr:row>317</xdr:row>
      <xdr:rowOff>142875</xdr:rowOff>
    </xdr:to>
    <xdr:graphicFrame macro="">
      <xdr:nvGraphicFramePr>
        <xdr:cNvPr id="62" name="Chart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8</xdr:col>
      <xdr:colOff>0</xdr:colOff>
      <xdr:row>301</xdr:row>
      <xdr:rowOff>0</xdr:rowOff>
    </xdr:from>
    <xdr:to>
      <xdr:col>8</xdr:col>
      <xdr:colOff>1943100</xdr:colOff>
      <xdr:row>317</xdr:row>
      <xdr:rowOff>142875</xdr:rowOff>
    </xdr:to>
    <xdr:graphicFrame macro="">
      <xdr:nvGraphicFramePr>
        <xdr:cNvPr id="63" name="Chart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9</xdr:col>
      <xdr:colOff>0</xdr:colOff>
      <xdr:row>301</xdr:row>
      <xdr:rowOff>0</xdr:rowOff>
    </xdr:from>
    <xdr:to>
      <xdr:col>9</xdr:col>
      <xdr:colOff>1943100</xdr:colOff>
      <xdr:row>317</xdr:row>
      <xdr:rowOff>142875</xdr:rowOff>
    </xdr:to>
    <xdr:graphicFrame macro="">
      <xdr:nvGraphicFramePr>
        <xdr:cNvPr id="64" name="Chart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10</xdr:col>
      <xdr:colOff>0</xdr:colOff>
      <xdr:row>301</xdr:row>
      <xdr:rowOff>0</xdr:rowOff>
    </xdr:from>
    <xdr:to>
      <xdr:col>10</xdr:col>
      <xdr:colOff>1943100</xdr:colOff>
      <xdr:row>317</xdr:row>
      <xdr:rowOff>142875</xdr:rowOff>
    </xdr:to>
    <xdr:graphicFrame macro="">
      <xdr:nvGraphicFramePr>
        <xdr:cNvPr id="65" name="Chart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11</xdr:col>
      <xdr:colOff>0</xdr:colOff>
      <xdr:row>301</xdr:row>
      <xdr:rowOff>0</xdr:rowOff>
    </xdr:from>
    <xdr:to>
      <xdr:col>11</xdr:col>
      <xdr:colOff>1943100</xdr:colOff>
      <xdr:row>317</xdr:row>
      <xdr:rowOff>142875</xdr:rowOff>
    </xdr:to>
    <xdr:graphicFrame macro="">
      <xdr:nvGraphicFramePr>
        <xdr:cNvPr id="66" name="Chart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32"/>
  <sheetViews>
    <sheetView tabSelected="1" zoomScaleNormal="100" workbookViewId="0">
      <pane xSplit="1" ySplit="4" topLeftCell="J11" activePane="bottomRight" state="frozen"/>
      <selection pane="topRight" activeCell="B1" sqref="B1"/>
      <selection pane="bottomLeft" activeCell="A5" sqref="A5"/>
      <selection pane="bottomRight" activeCell="L297" activeCellId="8" sqref="L17 L52 L87 L122 L157 L192 L227 L262 L297"/>
    </sheetView>
  </sheetViews>
  <sheetFormatPr baseColWidth="10" defaultColWidth="9.1640625" defaultRowHeight="13" x14ac:dyDescent="0.15"/>
  <cols>
    <col min="1" max="1" width="40.33203125" style="1" customWidth="1"/>
    <col min="2" max="2" width="13.5" style="1" hidden="1" customWidth="1"/>
    <col min="3" max="3" width="13.5" style="1" customWidth="1"/>
    <col min="4" max="5" width="13.5" style="1" hidden="1" customWidth="1"/>
    <col min="6" max="6" width="2" style="1" hidden="1" customWidth="1"/>
    <col min="7" max="12" width="29.6640625" style="1" customWidth="1"/>
    <col min="13" max="13" width="9.1640625" style="1"/>
    <col min="14" max="14" width="11" style="1" customWidth="1"/>
    <col min="15" max="16384" width="9.1640625" style="1"/>
  </cols>
  <sheetData>
    <row r="1" spans="1:13" x14ac:dyDescent="0.15">
      <c r="A1" s="11" t="s">
        <v>9</v>
      </c>
      <c r="E1" s="12" t="s">
        <v>37</v>
      </c>
    </row>
    <row r="2" spans="1:13" x14ac:dyDescent="0.15">
      <c r="A2" s="11" t="s">
        <v>35</v>
      </c>
      <c r="E2" s="13" t="s">
        <v>38</v>
      </c>
    </row>
    <row r="3" spans="1:13" ht="14" thickBot="1" x14ac:dyDescent="0.2"/>
    <row r="4" spans="1:13" ht="21" customHeight="1" thickTop="1" thickBot="1" x14ac:dyDescent="0.2">
      <c r="A4" s="14"/>
      <c r="B4" s="15" t="s">
        <v>5</v>
      </c>
      <c r="C4" s="15" t="s">
        <v>6</v>
      </c>
      <c r="D4" s="15" t="s">
        <v>7</v>
      </c>
      <c r="E4" s="15" t="s">
        <v>8</v>
      </c>
      <c r="F4" s="15" t="s">
        <v>20</v>
      </c>
      <c r="G4" s="15" t="s">
        <v>19</v>
      </c>
      <c r="H4" s="15" t="s">
        <v>21</v>
      </c>
      <c r="I4" s="15" t="s">
        <v>27</v>
      </c>
      <c r="J4" s="15" t="s">
        <v>31</v>
      </c>
      <c r="K4" s="15" t="s">
        <v>32</v>
      </c>
      <c r="L4" s="16" t="s">
        <v>34</v>
      </c>
    </row>
    <row r="5" spans="1:13" ht="18" customHeight="1" x14ac:dyDescent="0.15">
      <c r="A5" s="17" t="s">
        <v>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9"/>
    </row>
    <row r="6" spans="1:13" ht="13.5" customHeight="1" x14ac:dyDescent="0.15">
      <c r="A6" s="5" t="s">
        <v>50</v>
      </c>
      <c r="B6" s="6">
        <f t="shared" ref="B6:H6" si="0">SUM(B41,B76,B111,B146,B181,B216,B251,B286)</f>
        <v>103934497</v>
      </c>
      <c r="C6" s="6">
        <f t="shared" si="0"/>
        <v>115060225</v>
      </c>
      <c r="D6" s="6">
        <f t="shared" si="0"/>
        <v>125762792</v>
      </c>
      <c r="E6" s="6">
        <f t="shared" si="0"/>
        <v>105251409</v>
      </c>
      <c r="F6" s="6">
        <f t="shared" si="0"/>
        <v>102339186</v>
      </c>
      <c r="G6" s="6">
        <f t="shared" si="0"/>
        <v>110551038</v>
      </c>
      <c r="H6" s="6">
        <f t="shared" si="0"/>
        <v>107684882</v>
      </c>
      <c r="I6" s="6">
        <f t="shared" ref="I6:K6" si="1">SUM(I41,I76,I111,I146,I181,I216,I251,I286)</f>
        <v>114819622</v>
      </c>
      <c r="J6" s="6">
        <f t="shared" si="1"/>
        <v>118732720</v>
      </c>
      <c r="K6" s="6">
        <f t="shared" si="1"/>
        <v>126405510</v>
      </c>
      <c r="L6" s="7">
        <f>SUM(L41,L76,L111,L146,L181,L216,L251,L286)</f>
        <v>135259550</v>
      </c>
      <c r="M6" s="20"/>
    </row>
    <row r="7" spans="1:13" ht="13.5" hidden="1" customHeight="1" x14ac:dyDescent="0.15">
      <c r="A7" s="4" t="s">
        <v>1</v>
      </c>
      <c r="B7" s="8">
        <f t="shared" ref="B7:F8" si="2">SUM(B42,B77,B112,B147,B182,B217,B252,B287)</f>
        <v>0</v>
      </c>
      <c r="C7" s="8">
        <f t="shared" si="2"/>
        <v>0</v>
      </c>
      <c r="D7" s="8">
        <f t="shared" si="2"/>
        <v>0</v>
      </c>
      <c r="E7" s="8">
        <f t="shared" si="2"/>
        <v>6960000</v>
      </c>
      <c r="F7" s="8">
        <f t="shared" si="2"/>
        <v>6960000</v>
      </c>
      <c r="G7" s="8"/>
      <c r="H7" s="8">
        <f>SUM(H42,H77,H112,H147,H182,H217,H252,H287)</f>
        <v>0</v>
      </c>
      <c r="I7" s="8">
        <f t="shared" ref="I7:K7" si="3">SUM(I42,I77,I112,I147,I182,I217,I252,I287)</f>
        <v>0</v>
      </c>
      <c r="J7" s="8">
        <f t="shared" si="3"/>
        <v>0</v>
      </c>
      <c r="K7" s="8">
        <f t="shared" si="3"/>
        <v>0</v>
      </c>
      <c r="L7" s="9">
        <f>SUM(L42,L77,L112,L147,L182,L217,L252,L287)</f>
        <v>0</v>
      </c>
    </row>
    <row r="8" spans="1:13" ht="13.5" customHeight="1" x14ac:dyDescent="0.15">
      <c r="A8" s="4" t="s">
        <v>51</v>
      </c>
      <c r="B8" s="8">
        <f t="shared" si="2"/>
        <v>26992718</v>
      </c>
      <c r="C8" s="8">
        <f t="shared" si="2"/>
        <v>33080482</v>
      </c>
      <c r="D8" s="8">
        <f t="shared" si="2"/>
        <v>39644091</v>
      </c>
      <c r="E8" s="8">
        <f t="shared" si="2"/>
        <v>49049046</v>
      </c>
      <c r="F8" s="8">
        <f t="shared" si="2"/>
        <v>56028553</v>
      </c>
      <c r="G8" s="8">
        <f>SUM(G43,G78,G113,G148,G183,G218,G253,G288)</f>
        <v>59927258</v>
      </c>
      <c r="H8" s="8">
        <f>SUM(H43,H78,H113,H148,H183,H218,H253,H288)</f>
        <v>62395040</v>
      </c>
      <c r="I8" s="8">
        <f t="shared" ref="I8:K8" si="4">SUM(I43,I78,I113,I148,I183,I218,I253,I288)</f>
        <v>64717309</v>
      </c>
      <c r="J8" s="8">
        <f t="shared" si="4"/>
        <v>66258757</v>
      </c>
      <c r="K8" s="8">
        <f t="shared" si="4"/>
        <v>67058990</v>
      </c>
      <c r="L8" s="9">
        <f>SUM(L43,L78,L113,L148,L183,L218,L253,L288)</f>
        <v>65335477</v>
      </c>
    </row>
    <row r="9" spans="1:13" ht="13.5" hidden="1" customHeight="1" x14ac:dyDescent="0.15">
      <c r="A9" s="10" t="s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3"/>
    </row>
    <row r="10" spans="1:13" x14ac:dyDescent="0.15">
      <c r="A10" s="4" t="s">
        <v>52</v>
      </c>
      <c r="B10" s="6">
        <f t="shared" ref="B10:H18" si="5">SUM(B45,B80,B115,B150,B185,B220,B255,B290)</f>
        <v>19887561</v>
      </c>
      <c r="C10" s="6">
        <f t="shared" si="5"/>
        <v>22961859</v>
      </c>
      <c r="D10" s="6">
        <f t="shared" si="5"/>
        <v>24513657</v>
      </c>
      <c r="E10" s="6">
        <f t="shared" si="5"/>
        <v>24897912</v>
      </c>
      <c r="F10" s="6">
        <f t="shared" si="5"/>
        <v>24548344</v>
      </c>
      <c r="G10" s="6">
        <f t="shared" si="5"/>
        <v>24418355</v>
      </c>
      <c r="H10" s="6">
        <f t="shared" si="5"/>
        <v>20119867</v>
      </c>
      <c r="I10" s="6">
        <f t="shared" ref="I10:K10" si="6">SUM(I45,I80,I115,I150,I185,I220,I255,I290)</f>
        <v>19771020</v>
      </c>
      <c r="J10" s="6">
        <f t="shared" si="6"/>
        <v>18329237</v>
      </c>
      <c r="K10" s="6">
        <f t="shared" si="6"/>
        <v>17354509</v>
      </c>
      <c r="L10" s="7">
        <f t="shared" ref="L10:L18" si="7">SUM(L45,L80,L115,L150,L185,L220,L255,L290)</f>
        <v>18629257</v>
      </c>
    </row>
    <row r="11" spans="1:13" x14ac:dyDescent="0.15">
      <c r="A11" s="4" t="s">
        <v>53</v>
      </c>
      <c r="B11" s="8">
        <f t="shared" si="5"/>
        <v>153222</v>
      </c>
      <c r="C11" s="8">
        <f t="shared" si="5"/>
        <v>146391</v>
      </c>
      <c r="D11" s="8">
        <f t="shared" si="5"/>
        <v>64867</v>
      </c>
      <c r="E11" s="8">
        <f t="shared" si="5"/>
        <v>-2729</v>
      </c>
      <c r="F11" s="8">
        <f t="shared" si="5"/>
        <v>-232</v>
      </c>
      <c r="G11" s="8">
        <f t="shared" si="5"/>
        <v>249</v>
      </c>
      <c r="H11" s="8">
        <f t="shared" si="5"/>
        <v>-2302</v>
      </c>
      <c r="I11" s="8">
        <f t="shared" ref="I11:K11" si="8">SUM(I46,I81,I116,I151,I186,I221,I256,I291)</f>
        <v>-2280</v>
      </c>
      <c r="J11" s="8">
        <f t="shared" si="8"/>
        <v>-2266</v>
      </c>
      <c r="K11" s="8">
        <f t="shared" si="8"/>
        <v>-1369</v>
      </c>
      <c r="L11" s="9">
        <f t="shared" si="7"/>
        <v>-1787</v>
      </c>
    </row>
    <row r="12" spans="1:13" x14ac:dyDescent="0.15">
      <c r="A12" s="4" t="s">
        <v>54</v>
      </c>
      <c r="B12" s="8">
        <f t="shared" si="5"/>
        <v>975451</v>
      </c>
      <c r="C12" s="8">
        <f t="shared" si="5"/>
        <v>401145</v>
      </c>
      <c r="D12" s="8">
        <f t="shared" si="5"/>
        <v>657421</v>
      </c>
      <c r="E12" s="8">
        <f t="shared" si="5"/>
        <v>591577</v>
      </c>
      <c r="F12" s="8">
        <f t="shared" si="5"/>
        <v>465360</v>
      </c>
      <c r="G12" s="8">
        <f t="shared" si="5"/>
        <v>128368</v>
      </c>
      <c r="H12" s="8">
        <f t="shared" si="5"/>
        <v>162015</v>
      </c>
      <c r="I12" s="8">
        <f t="shared" ref="I12:K12" si="9">SUM(I47,I82,I117,I152,I187,I222,I257,I292)</f>
        <v>283641</v>
      </c>
      <c r="J12" s="8">
        <f t="shared" si="9"/>
        <v>619416</v>
      </c>
      <c r="K12" s="8">
        <f t="shared" si="9"/>
        <v>586505</v>
      </c>
      <c r="L12" s="9">
        <f t="shared" si="7"/>
        <v>285025</v>
      </c>
    </row>
    <row r="13" spans="1:13" x14ac:dyDescent="0.15">
      <c r="A13" s="4" t="s">
        <v>55</v>
      </c>
      <c r="B13" s="8">
        <f t="shared" si="5"/>
        <v>1203042</v>
      </c>
      <c r="C13" s="8">
        <f t="shared" si="5"/>
        <v>1284696</v>
      </c>
      <c r="D13" s="8">
        <f t="shared" si="5"/>
        <v>1399950</v>
      </c>
      <c r="E13" s="8">
        <f t="shared" si="5"/>
        <v>1698671</v>
      </c>
      <c r="F13" s="8">
        <f t="shared" si="5"/>
        <v>1884559</v>
      </c>
      <c r="G13" s="8">
        <f t="shared" si="5"/>
        <v>1944889</v>
      </c>
      <c r="H13" s="8">
        <f t="shared" si="5"/>
        <v>1845407</v>
      </c>
      <c r="I13" s="8">
        <f t="shared" ref="I13:K13" si="10">SUM(I48,I83,I118,I153,I188,I223,I258,I293)</f>
        <v>1944904</v>
      </c>
      <c r="J13" s="8">
        <f t="shared" si="10"/>
        <v>1733030</v>
      </c>
      <c r="K13" s="8">
        <f t="shared" si="10"/>
        <v>1714558</v>
      </c>
      <c r="L13" s="9">
        <f t="shared" si="7"/>
        <v>1536006</v>
      </c>
    </row>
    <row r="14" spans="1:13" x14ac:dyDescent="0.15">
      <c r="A14" s="4" t="s">
        <v>56</v>
      </c>
      <c r="B14" s="8">
        <f t="shared" si="5"/>
        <v>-2673</v>
      </c>
      <c r="C14" s="8">
        <f t="shared" si="5"/>
        <v>372</v>
      </c>
      <c r="D14" s="8">
        <f t="shared" si="5"/>
        <v>75220</v>
      </c>
      <c r="E14" s="8">
        <f t="shared" si="5"/>
        <v>405</v>
      </c>
      <c r="F14" s="8">
        <f t="shared" si="5"/>
        <v>244</v>
      </c>
      <c r="G14" s="8">
        <f t="shared" si="5"/>
        <v>188</v>
      </c>
      <c r="H14" s="8">
        <f t="shared" si="5"/>
        <v>92</v>
      </c>
      <c r="I14" s="8">
        <f t="shared" ref="I14:K14" si="11">SUM(I49,I84,I119,I154,I189,I224,I259,I294)</f>
        <v>58</v>
      </c>
      <c r="J14" s="8">
        <f t="shared" si="11"/>
        <v>76</v>
      </c>
      <c r="K14" s="8">
        <f t="shared" si="11"/>
        <v>92</v>
      </c>
      <c r="L14" s="9">
        <f t="shared" si="7"/>
        <v>129546</v>
      </c>
    </row>
    <row r="15" spans="1:13" x14ac:dyDescent="0.15">
      <c r="A15" s="4" t="s">
        <v>57</v>
      </c>
      <c r="B15" s="8">
        <f t="shared" si="5"/>
        <v>1979285</v>
      </c>
      <c r="C15" s="8">
        <f t="shared" si="5"/>
        <v>1894951</v>
      </c>
      <c r="D15" s="8">
        <f t="shared" si="5"/>
        <v>1686856</v>
      </c>
      <c r="E15" s="8">
        <f t="shared" si="5"/>
        <v>2070955</v>
      </c>
      <c r="F15" s="8">
        <f t="shared" si="5"/>
        <v>1799357</v>
      </c>
      <c r="G15" s="8">
        <f t="shared" si="5"/>
        <v>2239234</v>
      </c>
      <c r="H15" s="8">
        <f t="shared" si="5"/>
        <v>1615352</v>
      </c>
      <c r="I15" s="8">
        <f t="shared" ref="I15:K15" si="12">SUM(I50,I85,I120,I155,I190,I225,I260,I295)</f>
        <v>1726836</v>
      </c>
      <c r="J15" s="8">
        <f t="shared" si="12"/>
        <v>2855548</v>
      </c>
      <c r="K15" s="8">
        <f t="shared" si="12"/>
        <v>2699622</v>
      </c>
      <c r="L15" s="9">
        <f t="shared" si="7"/>
        <v>2251493</v>
      </c>
    </row>
    <row r="16" spans="1:13" x14ac:dyDescent="0.15">
      <c r="A16" s="4" t="s">
        <v>58</v>
      </c>
      <c r="B16" s="8">
        <f t="shared" si="5"/>
        <v>3111749</v>
      </c>
      <c r="C16" s="8">
        <f t="shared" si="5"/>
        <v>2978841</v>
      </c>
      <c r="D16" s="8">
        <f t="shared" si="5"/>
        <v>3584528</v>
      </c>
      <c r="E16" s="8">
        <f t="shared" si="5"/>
        <v>3666069</v>
      </c>
      <c r="F16" s="8">
        <f t="shared" si="5"/>
        <v>3584902</v>
      </c>
      <c r="G16" s="8">
        <f t="shared" si="5"/>
        <v>2727791</v>
      </c>
      <c r="H16" s="8">
        <f t="shared" si="5"/>
        <v>2830082</v>
      </c>
      <c r="I16" s="8">
        <f t="shared" ref="I16:K16" si="13">SUM(I51,I86,I121,I156,I191,I226,I261,I296)</f>
        <v>2934335</v>
      </c>
      <c r="J16" s="8">
        <f t="shared" si="13"/>
        <v>3307361</v>
      </c>
      <c r="K16" s="8">
        <f t="shared" si="13"/>
        <v>3546426</v>
      </c>
      <c r="L16" s="9">
        <f t="shared" si="7"/>
        <v>2714316</v>
      </c>
    </row>
    <row r="17" spans="1:22" x14ac:dyDescent="0.15">
      <c r="A17" s="4" t="s">
        <v>59</v>
      </c>
      <c r="B17" s="8">
        <f t="shared" si="5"/>
        <v>24526647</v>
      </c>
      <c r="C17" s="8">
        <f t="shared" si="5"/>
        <v>27051568</v>
      </c>
      <c r="D17" s="8">
        <f t="shared" si="5"/>
        <v>29246187</v>
      </c>
      <c r="E17" s="8">
        <f t="shared" si="5"/>
        <v>31943338</v>
      </c>
      <c r="F17" s="8">
        <f t="shared" si="5"/>
        <v>29584645</v>
      </c>
      <c r="G17" s="8">
        <f t="shared" si="5"/>
        <v>32054244</v>
      </c>
      <c r="H17" s="8">
        <f t="shared" si="5"/>
        <v>28116466</v>
      </c>
      <c r="I17" s="8">
        <f t="shared" ref="I17:K17" si="14">SUM(I52,I87,I122,I157,I192,I227,I262,I297)</f>
        <v>40087276</v>
      </c>
      <c r="J17" s="8">
        <f t="shared" si="14"/>
        <v>43264966</v>
      </c>
      <c r="K17" s="8">
        <f t="shared" si="14"/>
        <v>36149658</v>
      </c>
      <c r="L17" s="9">
        <f t="shared" si="7"/>
        <v>36570330</v>
      </c>
    </row>
    <row r="18" spans="1:22" ht="14" thickBot="1" x14ac:dyDescent="0.2">
      <c r="A18" s="4" t="s">
        <v>61</v>
      </c>
      <c r="B18" s="8">
        <f t="shared" si="5"/>
        <v>2673785</v>
      </c>
      <c r="C18" s="8">
        <f t="shared" si="5"/>
        <v>4666496</v>
      </c>
      <c r="D18" s="8">
        <f t="shared" si="5"/>
        <v>3703749</v>
      </c>
      <c r="E18" s="8">
        <f t="shared" si="5"/>
        <v>4371588</v>
      </c>
      <c r="F18" s="8">
        <f t="shared" si="5"/>
        <v>3718442</v>
      </c>
      <c r="G18" s="8">
        <f t="shared" si="5"/>
        <v>13834182</v>
      </c>
      <c r="H18" s="8">
        <f t="shared" si="5"/>
        <v>8039911</v>
      </c>
      <c r="I18" s="8">
        <f t="shared" ref="I18" si="15">SUM(I53,I88,I123,I158,I193,I228,I263,I298)</f>
        <v>4333828</v>
      </c>
      <c r="J18" s="8">
        <f>SUM(J53,J88,J123,J158,J193,J228,J263,J298)</f>
        <v>7475056</v>
      </c>
      <c r="K18" s="8">
        <f>SUM(K53,K88,K123,K158,K193,K228,K263,K298)</f>
        <v>7097074</v>
      </c>
      <c r="L18" s="9">
        <f t="shared" si="7"/>
        <v>7250738</v>
      </c>
    </row>
    <row r="19" spans="1:22" ht="14" hidden="1" thickBot="1" x14ac:dyDescent="0.2">
      <c r="A19" s="21" t="s">
        <v>4</v>
      </c>
      <c r="B19" s="22">
        <f t="shared" ref="B19:G19" si="16">SUM(B10:B18)</f>
        <v>54508069</v>
      </c>
      <c r="C19" s="22">
        <f t="shared" si="16"/>
        <v>61386319</v>
      </c>
      <c r="D19" s="22">
        <f t="shared" si="16"/>
        <v>64932435</v>
      </c>
      <c r="E19" s="22">
        <f t="shared" si="16"/>
        <v>69237786</v>
      </c>
      <c r="F19" s="22">
        <f t="shared" si="16"/>
        <v>65585621</v>
      </c>
      <c r="G19" s="22">
        <f t="shared" si="16"/>
        <v>77347500</v>
      </c>
      <c r="H19" s="22">
        <f>SUM(H10:H18)</f>
        <v>62726890</v>
      </c>
      <c r="I19" s="22">
        <f>SUM(I10:I18)</f>
        <v>71079618</v>
      </c>
      <c r="J19" s="22">
        <f>SUM(J10:J18)</f>
        <v>77582424</v>
      </c>
      <c r="K19" s="22">
        <f>SUM(K10:K18)</f>
        <v>69147075</v>
      </c>
      <c r="L19" s="23">
        <f>SUM(L10:L18)</f>
        <v>69364924</v>
      </c>
    </row>
    <row r="20" spans="1:22" ht="19.5" customHeight="1" thickBot="1" x14ac:dyDescent="0.2">
      <c r="A20" s="24" t="s">
        <v>2</v>
      </c>
      <c r="B20" s="25">
        <f t="shared" ref="B20:G20" si="17">SUM(B6,B7,B8,B19)</f>
        <v>185435284</v>
      </c>
      <c r="C20" s="25">
        <f t="shared" si="17"/>
        <v>209527026</v>
      </c>
      <c r="D20" s="25">
        <f t="shared" si="17"/>
        <v>230339318</v>
      </c>
      <c r="E20" s="25">
        <f t="shared" si="17"/>
        <v>230498241</v>
      </c>
      <c r="F20" s="25">
        <f t="shared" si="17"/>
        <v>230913360</v>
      </c>
      <c r="G20" s="25">
        <f t="shared" si="17"/>
        <v>247825796</v>
      </c>
      <c r="H20" s="25">
        <f>SUM(H6,H7,H8,H19)</f>
        <v>232806812</v>
      </c>
      <c r="I20" s="25">
        <f>SUM(I6,I7,I8,I19)</f>
        <v>250616549</v>
      </c>
      <c r="J20" s="25">
        <f>SUM(J6,J7,J8,J19)</f>
        <v>262573901</v>
      </c>
      <c r="K20" s="25">
        <f>SUM(K6,K7,K8,K19)</f>
        <v>262611575</v>
      </c>
      <c r="L20" s="26">
        <f>SUM(L6,L7,L8,L19)</f>
        <v>269959951</v>
      </c>
      <c r="O20" s="27"/>
      <c r="P20" s="27"/>
      <c r="Q20" s="27"/>
      <c r="R20" s="27"/>
      <c r="S20" s="27"/>
      <c r="T20" s="27"/>
      <c r="U20" s="27"/>
      <c r="V20" s="27"/>
    </row>
    <row r="21" spans="1:22" ht="14" thickTop="1" x14ac:dyDescent="0.15">
      <c r="K21" s="28"/>
      <c r="L21" s="28"/>
      <c r="N21" s="1" t="s">
        <v>40</v>
      </c>
    </row>
    <row r="22" spans="1:22" ht="13" customHeight="1" x14ac:dyDescent="0.15">
      <c r="K22" s="29"/>
      <c r="L22" s="29"/>
      <c r="N22" s="1" t="s">
        <v>41</v>
      </c>
    </row>
    <row r="23" spans="1:22" x14ac:dyDescent="0.15">
      <c r="K23" s="29"/>
      <c r="L23" s="29"/>
      <c r="N23" s="1" t="s">
        <v>42</v>
      </c>
    </row>
    <row r="24" spans="1:22" x14ac:dyDescent="0.15">
      <c r="K24" s="29"/>
      <c r="L24" s="29"/>
      <c r="N24" s="1" t="s">
        <v>43</v>
      </c>
    </row>
    <row r="25" spans="1:22" x14ac:dyDescent="0.15">
      <c r="K25" s="29"/>
      <c r="L25" s="29"/>
      <c r="N25" s="1" t="s">
        <v>44</v>
      </c>
    </row>
    <row r="26" spans="1:22" x14ac:dyDescent="0.15">
      <c r="K26" s="29"/>
      <c r="L26" s="29"/>
      <c r="N26" s="1" t="s">
        <v>45</v>
      </c>
    </row>
    <row r="27" spans="1:22" x14ac:dyDescent="0.15">
      <c r="K27" s="29"/>
      <c r="L27" s="29"/>
      <c r="N27" s="1" t="s">
        <v>46</v>
      </c>
    </row>
    <row r="28" spans="1:22" x14ac:dyDescent="0.15">
      <c r="K28" s="29"/>
      <c r="L28" s="29"/>
      <c r="N28" s="1" t="s">
        <v>47</v>
      </c>
    </row>
    <row r="29" spans="1:22" x14ac:dyDescent="0.15">
      <c r="K29" s="29"/>
      <c r="L29" s="29"/>
      <c r="N29" s="1" t="s">
        <v>60</v>
      </c>
    </row>
    <row r="30" spans="1:22" x14ac:dyDescent="0.15">
      <c r="K30" s="29"/>
      <c r="L30" s="29"/>
      <c r="N30" s="1" t="s">
        <v>48</v>
      </c>
    </row>
    <row r="31" spans="1:22" x14ac:dyDescent="0.15">
      <c r="K31" s="29"/>
      <c r="L31" s="29"/>
      <c r="N31" s="1" t="s">
        <v>49</v>
      </c>
    </row>
    <row r="32" spans="1:22" x14ac:dyDescent="0.15">
      <c r="K32" s="29"/>
      <c r="L32" s="29"/>
    </row>
    <row r="33" spans="1:12" x14ac:dyDescent="0.15">
      <c r="K33" s="29"/>
      <c r="L33" s="29"/>
    </row>
    <row r="34" spans="1:12" x14ac:dyDescent="0.15">
      <c r="K34" s="29"/>
      <c r="L34" s="29"/>
    </row>
    <row r="35" spans="1:12" x14ac:dyDescent="0.15">
      <c r="K35" s="29"/>
      <c r="L35" s="29"/>
    </row>
    <row r="36" spans="1:12" x14ac:dyDescent="0.15">
      <c r="K36" s="29"/>
      <c r="L36" s="29"/>
    </row>
    <row r="37" spans="1:12" x14ac:dyDescent="0.15">
      <c r="K37" s="29"/>
      <c r="L37" s="29"/>
    </row>
    <row r="38" spans="1:12" x14ac:dyDescent="0.15">
      <c r="K38" s="29"/>
      <c r="L38" s="29"/>
    </row>
    <row r="39" spans="1:12" ht="14" thickBot="1" x14ac:dyDescent="0.2">
      <c r="K39" s="30"/>
      <c r="L39" s="30"/>
    </row>
    <row r="40" spans="1:12" ht="18" customHeight="1" thickTop="1" x14ac:dyDescent="0.15">
      <c r="A40" s="31" t="s">
        <v>10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3"/>
    </row>
    <row r="41" spans="1:12" ht="13.5" customHeight="1" x14ac:dyDescent="0.15">
      <c r="A41" s="5" t="s">
        <v>50</v>
      </c>
      <c r="B41" s="6">
        <v>21045184</v>
      </c>
      <c r="C41" s="6">
        <v>22427106</v>
      </c>
      <c r="D41" s="6">
        <v>24108012</v>
      </c>
      <c r="E41" s="6">
        <v>20447581</v>
      </c>
      <c r="F41" s="6">
        <v>19704588</v>
      </c>
      <c r="G41" s="6">
        <v>21158563</v>
      </c>
      <c r="H41" s="6">
        <v>20475127</v>
      </c>
      <c r="I41" s="6">
        <v>21817536</v>
      </c>
      <c r="J41" s="6">
        <v>22179115</v>
      </c>
      <c r="K41" s="6">
        <v>23233178</v>
      </c>
      <c r="L41" s="7">
        <v>24650569</v>
      </c>
    </row>
    <row r="42" spans="1:12" ht="13.5" hidden="1" customHeight="1" x14ac:dyDescent="0.15">
      <c r="A42" s="4" t="s">
        <v>1</v>
      </c>
      <c r="B42" s="8">
        <v>0</v>
      </c>
      <c r="C42" s="8">
        <v>0</v>
      </c>
      <c r="D42" s="8">
        <v>0</v>
      </c>
      <c r="E42" s="8">
        <v>1123463</v>
      </c>
      <c r="F42" s="8">
        <v>1081644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9">
        <v>0</v>
      </c>
    </row>
    <row r="43" spans="1:12" ht="13.5" customHeight="1" x14ac:dyDescent="0.15">
      <c r="A43" s="4" t="s">
        <v>51</v>
      </c>
      <c r="B43" s="8">
        <v>3619706</v>
      </c>
      <c r="C43" s="8">
        <v>4210650</v>
      </c>
      <c r="D43" s="8">
        <v>4939268</v>
      </c>
      <c r="E43" s="8">
        <v>6153428</v>
      </c>
      <c r="F43" s="8">
        <v>6899966</v>
      </c>
      <c r="G43" s="8">
        <v>7489004</v>
      </c>
      <c r="H43" s="8">
        <v>7815562</v>
      </c>
      <c r="I43" s="8">
        <v>8190829</v>
      </c>
      <c r="J43" s="8">
        <v>7934030</v>
      </c>
      <c r="K43" s="8">
        <v>8794927</v>
      </c>
      <c r="L43" s="9">
        <v>8270428</v>
      </c>
    </row>
    <row r="44" spans="1:12" ht="13.5" hidden="1" customHeight="1" x14ac:dyDescent="0.15">
      <c r="A44" s="10" t="s">
        <v>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3"/>
    </row>
    <row r="45" spans="1:12" x14ac:dyDescent="0.15">
      <c r="A45" s="4" t="s">
        <v>52</v>
      </c>
      <c r="B45" s="6">
        <v>2444617</v>
      </c>
      <c r="C45" s="6">
        <v>3218415</v>
      </c>
      <c r="D45" s="6">
        <v>3122537</v>
      </c>
      <c r="E45" s="6">
        <v>3214442</v>
      </c>
      <c r="F45" s="6">
        <v>3215419</v>
      </c>
      <c r="G45" s="6">
        <v>2739017</v>
      </c>
      <c r="H45" s="6">
        <v>3031925</v>
      </c>
      <c r="I45" s="6">
        <v>2724997</v>
      </c>
      <c r="J45" s="6">
        <v>2030137</v>
      </c>
      <c r="K45" s="6">
        <v>2132560</v>
      </c>
      <c r="L45" s="7">
        <v>2176919</v>
      </c>
    </row>
    <row r="46" spans="1:12" x14ac:dyDescent="0.15">
      <c r="A46" s="4" t="s">
        <v>53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9" t="s">
        <v>36</v>
      </c>
    </row>
    <row r="47" spans="1:12" x14ac:dyDescent="0.15">
      <c r="A47" s="4" t="s">
        <v>54</v>
      </c>
      <c r="B47" s="8">
        <v>21692</v>
      </c>
      <c r="C47" s="8">
        <v>28640</v>
      </c>
      <c r="D47" s="8">
        <v>36977</v>
      </c>
      <c r="E47" s="8">
        <v>30045</v>
      </c>
      <c r="F47" s="8">
        <v>20153</v>
      </c>
      <c r="G47" s="8">
        <v>22599</v>
      </c>
      <c r="H47" s="8">
        <v>20099</v>
      </c>
      <c r="I47" s="8">
        <v>20064</v>
      </c>
      <c r="J47" s="8">
        <v>20089</v>
      </c>
      <c r="K47" s="8">
        <v>102</v>
      </c>
      <c r="L47" s="9">
        <v>20114</v>
      </c>
    </row>
    <row r="48" spans="1:12" x14ac:dyDescent="0.15">
      <c r="A48" s="4" t="s">
        <v>55</v>
      </c>
      <c r="B48" s="8">
        <v>96607</v>
      </c>
      <c r="C48" s="8">
        <v>99145</v>
      </c>
      <c r="D48" s="8">
        <v>100355</v>
      </c>
      <c r="E48" s="8">
        <v>106915</v>
      </c>
      <c r="F48" s="8">
        <v>106678</v>
      </c>
      <c r="G48" s="8">
        <v>106959</v>
      </c>
      <c r="H48" s="8">
        <v>100748</v>
      </c>
      <c r="I48" s="8">
        <v>94772</v>
      </c>
      <c r="J48" s="8">
        <v>89990</v>
      </c>
      <c r="K48" s="8">
        <v>84932</v>
      </c>
      <c r="L48" s="9">
        <v>76001</v>
      </c>
    </row>
    <row r="49" spans="1:14" x14ac:dyDescent="0.15">
      <c r="A49" s="4" t="s">
        <v>56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9">
        <v>0</v>
      </c>
    </row>
    <row r="50" spans="1:14" x14ac:dyDescent="0.15">
      <c r="A50" s="4" t="s">
        <v>57</v>
      </c>
      <c r="B50" s="8">
        <v>105940</v>
      </c>
      <c r="C50" s="8">
        <v>197069</v>
      </c>
      <c r="D50" s="8">
        <v>115649</v>
      </c>
      <c r="E50" s="8">
        <v>111422</v>
      </c>
      <c r="F50" s="8">
        <v>64700</v>
      </c>
      <c r="G50" s="8">
        <v>170058</v>
      </c>
      <c r="H50" s="8">
        <v>88972</v>
      </c>
      <c r="I50" s="8">
        <v>127182</v>
      </c>
      <c r="J50" s="8">
        <v>223043</v>
      </c>
      <c r="K50" s="8">
        <v>182231</v>
      </c>
      <c r="L50" s="9">
        <v>172693</v>
      </c>
    </row>
    <row r="51" spans="1:14" x14ac:dyDescent="0.15">
      <c r="A51" s="4" t="s">
        <v>58</v>
      </c>
      <c r="B51" s="8">
        <v>38631</v>
      </c>
      <c r="C51" s="8">
        <v>54292</v>
      </c>
      <c r="D51" s="8">
        <v>46318</v>
      </c>
      <c r="E51" s="8">
        <v>32897</v>
      </c>
      <c r="F51" s="8">
        <v>43945</v>
      </c>
      <c r="G51" s="8">
        <v>48149</v>
      </c>
      <c r="H51" s="8">
        <v>40434</v>
      </c>
      <c r="I51" s="8">
        <v>31976</v>
      </c>
      <c r="J51" s="8">
        <v>52241</v>
      </c>
      <c r="K51" s="8">
        <v>45329</v>
      </c>
      <c r="L51" s="9">
        <v>35768</v>
      </c>
    </row>
    <row r="52" spans="1:14" x14ac:dyDescent="0.15">
      <c r="A52" s="4" t="s">
        <v>59</v>
      </c>
      <c r="B52" s="8">
        <v>1756386</v>
      </c>
      <c r="C52" s="8">
        <v>1755881</v>
      </c>
      <c r="D52" s="8">
        <v>2204741</v>
      </c>
      <c r="E52" s="8">
        <v>2708779</v>
      </c>
      <c r="F52" s="8">
        <v>1973717</v>
      </c>
      <c r="G52" s="8">
        <v>2038251</v>
      </c>
      <c r="H52" s="8">
        <v>2131072</v>
      </c>
      <c r="I52" s="8">
        <v>2555334</v>
      </c>
      <c r="J52" s="8">
        <v>2108947</v>
      </c>
      <c r="K52" s="8">
        <v>3026609</v>
      </c>
      <c r="L52" s="9">
        <v>2782174</v>
      </c>
    </row>
    <row r="53" spans="1:14" ht="14" thickBot="1" x14ac:dyDescent="0.2">
      <c r="A53" s="4" t="s">
        <v>61</v>
      </c>
      <c r="B53" s="8">
        <v>110784</v>
      </c>
      <c r="C53" s="8">
        <v>193491</v>
      </c>
      <c r="D53" s="8">
        <v>217375</v>
      </c>
      <c r="E53" s="8">
        <v>489025</v>
      </c>
      <c r="F53" s="8">
        <v>208337</v>
      </c>
      <c r="G53" s="8">
        <v>380124</v>
      </c>
      <c r="H53" s="8">
        <v>295970</v>
      </c>
      <c r="I53" s="8">
        <v>362597</v>
      </c>
      <c r="J53" s="8">
        <v>149232</v>
      </c>
      <c r="K53" s="8">
        <v>706851</v>
      </c>
      <c r="L53" s="9">
        <v>184989</v>
      </c>
    </row>
    <row r="54" spans="1:14" ht="14" hidden="1" thickBot="1" x14ac:dyDescent="0.2">
      <c r="A54" s="21" t="s">
        <v>4</v>
      </c>
      <c r="B54" s="22">
        <f t="shared" ref="B54:G54" si="18">SUM(B45:B53)</f>
        <v>4574657</v>
      </c>
      <c r="C54" s="22">
        <f t="shared" si="18"/>
        <v>5546933</v>
      </c>
      <c r="D54" s="22">
        <f t="shared" si="18"/>
        <v>5843952</v>
      </c>
      <c r="E54" s="22">
        <f t="shared" si="18"/>
        <v>6693525</v>
      </c>
      <c r="F54" s="22">
        <f t="shared" si="18"/>
        <v>5632949</v>
      </c>
      <c r="G54" s="22">
        <f t="shared" si="18"/>
        <v>5505157</v>
      </c>
      <c r="H54" s="22">
        <f>SUM(H45:H53)</f>
        <v>5709220</v>
      </c>
      <c r="I54" s="22">
        <f>SUM(I45:I53)</f>
        <v>5916922</v>
      </c>
      <c r="J54" s="22">
        <f>SUM(J45:J53)</f>
        <v>4673679</v>
      </c>
      <c r="K54" s="22">
        <f>SUM(K45:K53)</f>
        <v>6178614</v>
      </c>
      <c r="L54" s="23">
        <f>SUM(L45:L53)</f>
        <v>5448658</v>
      </c>
    </row>
    <row r="55" spans="1:14" ht="19.5" customHeight="1" thickBot="1" x14ac:dyDescent="0.2">
      <c r="A55" s="34" t="s">
        <v>2</v>
      </c>
      <c r="B55" s="35">
        <f t="shared" ref="B55:G55" si="19">SUM(B41,B42,B43,B54)</f>
        <v>29239547</v>
      </c>
      <c r="C55" s="35">
        <f t="shared" si="19"/>
        <v>32184689</v>
      </c>
      <c r="D55" s="35">
        <f t="shared" si="19"/>
        <v>34891232</v>
      </c>
      <c r="E55" s="35">
        <f t="shared" si="19"/>
        <v>34417997</v>
      </c>
      <c r="F55" s="35">
        <f t="shared" si="19"/>
        <v>33319147</v>
      </c>
      <c r="G55" s="35">
        <f t="shared" si="19"/>
        <v>34152724</v>
      </c>
      <c r="H55" s="35">
        <f>SUM(H41,H42,H43,H54)</f>
        <v>33999909</v>
      </c>
      <c r="I55" s="35">
        <f>SUM(I41,I42,I43,I54)</f>
        <v>35925287</v>
      </c>
      <c r="J55" s="35">
        <f>SUM(J41,J42,J43,J54)</f>
        <v>34786824</v>
      </c>
      <c r="K55" s="35">
        <f>SUM(K41,K42,K43,K54)</f>
        <v>38206719</v>
      </c>
      <c r="L55" s="36">
        <f>SUM(L41,L42,L43,L54)</f>
        <v>38369655</v>
      </c>
    </row>
    <row r="56" spans="1:14" ht="14" thickTop="1" x14ac:dyDescent="0.15">
      <c r="K56" s="28"/>
      <c r="L56" s="28"/>
      <c r="N56" s="1" t="s">
        <v>40</v>
      </c>
    </row>
    <row r="57" spans="1:14" ht="13" customHeight="1" x14ac:dyDescent="0.15">
      <c r="K57" s="29"/>
      <c r="L57" s="29"/>
      <c r="N57" s="1" t="s">
        <v>41</v>
      </c>
    </row>
    <row r="58" spans="1:14" x14ac:dyDescent="0.15">
      <c r="K58" s="29"/>
      <c r="L58" s="29"/>
      <c r="N58" s="1" t="s">
        <v>42</v>
      </c>
    </row>
    <row r="59" spans="1:14" x14ac:dyDescent="0.15">
      <c r="K59" s="29"/>
      <c r="L59" s="29"/>
      <c r="N59" s="1" t="s">
        <v>43</v>
      </c>
    </row>
    <row r="60" spans="1:14" x14ac:dyDescent="0.15">
      <c r="K60" s="29"/>
      <c r="L60" s="29"/>
      <c r="N60" s="1" t="s">
        <v>44</v>
      </c>
    </row>
    <row r="61" spans="1:14" x14ac:dyDescent="0.15">
      <c r="K61" s="29"/>
      <c r="L61" s="29"/>
      <c r="N61" s="1" t="s">
        <v>45</v>
      </c>
    </row>
    <row r="62" spans="1:14" x14ac:dyDescent="0.15">
      <c r="K62" s="29"/>
      <c r="L62" s="29"/>
      <c r="N62" s="1" t="s">
        <v>46</v>
      </c>
    </row>
    <row r="63" spans="1:14" x14ac:dyDescent="0.15">
      <c r="K63" s="29"/>
      <c r="L63" s="29"/>
      <c r="N63" s="1" t="s">
        <v>47</v>
      </c>
    </row>
    <row r="64" spans="1:14" x14ac:dyDescent="0.15">
      <c r="K64" s="29"/>
      <c r="L64" s="29"/>
      <c r="N64" s="1" t="s">
        <v>60</v>
      </c>
    </row>
    <row r="65" spans="1:14" x14ac:dyDescent="0.15">
      <c r="K65" s="29"/>
      <c r="L65" s="29"/>
      <c r="N65" s="1" t="s">
        <v>48</v>
      </c>
    </row>
    <row r="66" spans="1:14" x14ac:dyDescent="0.15">
      <c r="K66" s="29"/>
      <c r="L66" s="29"/>
      <c r="N66" s="1" t="s">
        <v>49</v>
      </c>
    </row>
    <row r="67" spans="1:14" x14ac:dyDescent="0.15">
      <c r="K67" s="29"/>
      <c r="L67" s="29"/>
    </row>
    <row r="68" spans="1:14" x14ac:dyDescent="0.15">
      <c r="K68" s="29"/>
      <c r="L68" s="29"/>
    </row>
    <row r="69" spans="1:14" x14ac:dyDescent="0.15">
      <c r="K69" s="29"/>
      <c r="L69" s="29"/>
    </row>
    <row r="70" spans="1:14" x14ac:dyDescent="0.15">
      <c r="K70" s="29"/>
      <c r="L70" s="29"/>
    </row>
    <row r="71" spans="1:14" x14ac:dyDescent="0.15">
      <c r="K71" s="29"/>
      <c r="L71" s="29"/>
    </row>
    <row r="72" spans="1:14" x14ac:dyDescent="0.15">
      <c r="K72" s="29"/>
      <c r="L72" s="29"/>
    </row>
    <row r="73" spans="1:14" x14ac:dyDescent="0.15">
      <c r="K73" s="29"/>
      <c r="L73" s="29"/>
    </row>
    <row r="74" spans="1:14" ht="14" thickBot="1" x14ac:dyDescent="0.2">
      <c r="K74" s="30"/>
      <c r="L74" s="30"/>
    </row>
    <row r="75" spans="1:14" ht="18" customHeight="1" thickTop="1" x14ac:dyDescent="0.15">
      <c r="A75" s="17" t="s">
        <v>11</v>
      </c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9"/>
    </row>
    <row r="76" spans="1:14" ht="13.5" customHeight="1" x14ac:dyDescent="0.15">
      <c r="A76" s="5" t="s">
        <v>50</v>
      </c>
      <c r="B76" s="6">
        <v>19764098</v>
      </c>
      <c r="C76" s="6">
        <v>21699033</v>
      </c>
      <c r="D76" s="6">
        <v>23971251</v>
      </c>
      <c r="E76" s="6">
        <v>19118961</v>
      </c>
      <c r="F76" s="6">
        <v>18635403</v>
      </c>
      <c r="G76" s="6">
        <v>20633693</v>
      </c>
      <c r="H76" s="6">
        <v>19651760</v>
      </c>
      <c r="I76" s="6">
        <v>20793197</v>
      </c>
      <c r="J76" s="6">
        <v>21871403</v>
      </c>
      <c r="K76" s="6">
        <v>23743164</v>
      </c>
      <c r="L76" s="7">
        <v>25595220</v>
      </c>
    </row>
    <row r="77" spans="1:14" ht="13.5" hidden="1" customHeight="1" x14ac:dyDescent="0.15">
      <c r="A77" s="4" t="s">
        <v>1</v>
      </c>
      <c r="B77" s="8">
        <v>0</v>
      </c>
      <c r="C77" s="8">
        <v>0</v>
      </c>
      <c r="D77" s="8">
        <v>0</v>
      </c>
      <c r="E77" s="8">
        <v>2057691</v>
      </c>
      <c r="F77" s="8">
        <v>2041691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9">
        <v>0</v>
      </c>
    </row>
    <row r="78" spans="1:14" ht="13.5" customHeight="1" x14ac:dyDescent="0.15">
      <c r="A78" s="4" t="s">
        <v>51</v>
      </c>
      <c r="B78" s="8">
        <v>9632853</v>
      </c>
      <c r="C78" s="8">
        <v>11517945</v>
      </c>
      <c r="D78" s="8">
        <v>13293633</v>
      </c>
      <c r="E78" s="8">
        <v>15569411</v>
      </c>
      <c r="F78" s="8">
        <v>17065623</v>
      </c>
      <c r="G78" s="8">
        <v>17637652</v>
      </c>
      <c r="H78" s="8">
        <v>18442033</v>
      </c>
      <c r="I78" s="8">
        <v>19280158</v>
      </c>
      <c r="J78" s="8">
        <v>19985907</v>
      </c>
      <c r="K78" s="8">
        <v>20531110</v>
      </c>
      <c r="L78" s="9">
        <v>19658902</v>
      </c>
    </row>
    <row r="79" spans="1:14" ht="13.5" hidden="1" customHeight="1" x14ac:dyDescent="0.15">
      <c r="A79" s="10" t="s">
        <v>3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3"/>
    </row>
    <row r="80" spans="1:14" x14ac:dyDescent="0.15">
      <c r="A80" s="4" t="s">
        <v>52</v>
      </c>
      <c r="B80" s="6">
        <v>7000090</v>
      </c>
      <c r="C80" s="6">
        <v>7806881</v>
      </c>
      <c r="D80" s="6">
        <v>8779098</v>
      </c>
      <c r="E80" s="6">
        <v>9076130</v>
      </c>
      <c r="F80" s="6">
        <v>8620575</v>
      </c>
      <c r="G80" s="6">
        <v>8773362</v>
      </c>
      <c r="H80" s="6">
        <v>6581939</v>
      </c>
      <c r="I80" s="6">
        <v>6254874</v>
      </c>
      <c r="J80" s="6">
        <v>6016431</v>
      </c>
      <c r="K80" s="6">
        <v>6094127</v>
      </c>
      <c r="L80" s="7">
        <v>6244095</v>
      </c>
    </row>
    <row r="81" spans="1:14" x14ac:dyDescent="0.15">
      <c r="A81" s="4" t="s">
        <v>53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-130</v>
      </c>
      <c r="I81" s="8">
        <v>-487</v>
      </c>
      <c r="J81" s="8">
        <v>-510</v>
      </c>
      <c r="K81" s="8">
        <v>-30</v>
      </c>
      <c r="L81" s="9">
        <v>-52</v>
      </c>
    </row>
    <row r="82" spans="1:14" x14ac:dyDescent="0.15">
      <c r="A82" s="4" t="s">
        <v>54</v>
      </c>
      <c r="B82" s="8">
        <v>514588</v>
      </c>
      <c r="C82" s="8">
        <v>494668</v>
      </c>
      <c r="D82" s="8">
        <v>438830</v>
      </c>
      <c r="E82" s="8">
        <v>234935</v>
      </c>
      <c r="F82" s="8">
        <v>280042</v>
      </c>
      <c r="G82" s="8">
        <v>3894</v>
      </c>
      <c r="H82" s="8">
        <v>33011</v>
      </c>
      <c r="I82" s="8">
        <v>133649</v>
      </c>
      <c r="J82" s="8">
        <v>320424</v>
      </c>
      <c r="K82" s="8">
        <v>345186</v>
      </c>
      <c r="L82" s="9">
        <v>2096</v>
      </c>
    </row>
    <row r="83" spans="1:14" x14ac:dyDescent="0.15">
      <c r="A83" s="4" t="s">
        <v>55</v>
      </c>
      <c r="B83" s="8">
        <v>575614</v>
      </c>
      <c r="C83" s="8">
        <v>607535</v>
      </c>
      <c r="D83" s="8">
        <v>631014</v>
      </c>
      <c r="E83" s="8">
        <v>696847</v>
      </c>
      <c r="F83" s="8">
        <v>812885</v>
      </c>
      <c r="G83" s="8">
        <v>863009</v>
      </c>
      <c r="H83" s="8">
        <v>894690</v>
      </c>
      <c r="I83" s="8">
        <v>883598</v>
      </c>
      <c r="J83" s="8">
        <v>883430</v>
      </c>
      <c r="K83" s="8">
        <v>905642</v>
      </c>
      <c r="L83" s="9">
        <v>784607</v>
      </c>
    </row>
    <row r="84" spans="1:14" x14ac:dyDescent="0.15">
      <c r="A84" s="4" t="s">
        <v>56</v>
      </c>
      <c r="B84" s="8">
        <v>-2773</v>
      </c>
      <c r="C84" s="8">
        <v>372</v>
      </c>
      <c r="D84" s="8">
        <v>204</v>
      </c>
      <c r="E84" s="8">
        <v>86</v>
      </c>
      <c r="F84" s="8">
        <v>57</v>
      </c>
      <c r="G84" s="8">
        <v>44</v>
      </c>
      <c r="H84" s="8">
        <v>21</v>
      </c>
      <c r="I84" s="8">
        <v>13</v>
      </c>
      <c r="J84" s="8">
        <v>18</v>
      </c>
      <c r="K84" s="8">
        <v>22</v>
      </c>
      <c r="L84" s="9">
        <v>129451</v>
      </c>
    </row>
    <row r="85" spans="1:14" x14ac:dyDescent="0.15">
      <c r="A85" s="4" t="s">
        <v>57</v>
      </c>
      <c r="B85" s="8">
        <v>121529</v>
      </c>
      <c r="C85" s="8">
        <v>156869</v>
      </c>
      <c r="D85" s="8">
        <v>100608</v>
      </c>
      <c r="E85" s="8">
        <v>229482</v>
      </c>
      <c r="F85" s="8">
        <v>219658</v>
      </c>
      <c r="G85" s="8">
        <v>242425</v>
      </c>
      <c r="H85" s="8">
        <v>245623</v>
      </c>
      <c r="I85" s="8">
        <v>223522</v>
      </c>
      <c r="J85" s="8">
        <v>343900</v>
      </c>
      <c r="K85" s="8">
        <v>356981</v>
      </c>
      <c r="L85" s="9">
        <v>262538</v>
      </c>
    </row>
    <row r="86" spans="1:14" x14ac:dyDescent="0.15">
      <c r="A86" s="4" t="s">
        <v>58</v>
      </c>
      <c r="B86" s="8">
        <v>34909</v>
      </c>
      <c r="C86" s="8">
        <v>27531</v>
      </c>
      <c r="D86" s="8">
        <v>28149</v>
      </c>
      <c r="E86" s="8">
        <v>14967</v>
      </c>
      <c r="F86" s="8">
        <v>19647</v>
      </c>
      <c r="G86" s="8">
        <v>17680</v>
      </c>
      <c r="H86" s="8">
        <v>18099</v>
      </c>
      <c r="I86" s="8">
        <v>16974</v>
      </c>
      <c r="J86" s="8">
        <v>39347</v>
      </c>
      <c r="K86" s="8">
        <v>17076</v>
      </c>
      <c r="L86" s="9">
        <v>24529</v>
      </c>
    </row>
    <row r="87" spans="1:14" x14ac:dyDescent="0.15">
      <c r="A87" s="4" t="s">
        <v>59</v>
      </c>
      <c r="B87" s="8">
        <v>4706625</v>
      </c>
      <c r="C87" s="8">
        <v>5238668</v>
      </c>
      <c r="D87" s="8">
        <v>6680139</v>
      </c>
      <c r="E87" s="8">
        <v>7074502</v>
      </c>
      <c r="F87" s="8">
        <v>6728736</v>
      </c>
      <c r="G87" s="8">
        <v>7557797</v>
      </c>
      <c r="H87" s="8">
        <v>4471108</v>
      </c>
      <c r="I87" s="8">
        <v>4299837</v>
      </c>
      <c r="J87" s="8">
        <v>5762089</v>
      </c>
      <c r="K87" s="8">
        <v>5885901</v>
      </c>
      <c r="L87" s="9">
        <v>8045553</v>
      </c>
    </row>
    <row r="88" spans="1:14" ht="14" thickBot="1" x14ac:dyDescent="0.2">
      <c r="A88" s="4" t="s">
        <v>61</v>
      </c>
      <c r="B88" s="8">
        <v>945152</v>
      </c>
      <c r="C88" s="8">
        <v>2397142</v>
      </c>
      <c r="D88" s="8">
        <v>-55060</v>
      </c>
      <c r="E88" s="8">
        <v>1837529</v>
      </c>
      <c r="F88" s="8">
        <v>1409472</v>
      </c>
      <c r="G88" s="8">
        <v>6006133</v>
      </c>
      <c r="H88" s="8">
        <v>3782327</v>
      </c>
      <c r="I88" s="8">
        <v>1619712</v>
      </c>
      <c r="J88" s="8">
        <v>3640822</v>
      </c>
      <c r="K88" s="8">
        <v>1715417</v>
      </c>
      <c r="L88" s="9">
        <v>1857661</v>
      </c>
    </row>
    <row r="89" spans="1:14" ht="14" hidden="1" thickBot="1" x14ac:dyDescent="0.2">
      <c r="A89" s="21" t="s">
        <v>4</v>
      </c>
      <c r="B89" s="22">
        <f t="shared" ref="B89:G89" si="20">SUM(B80:B88)</f>
        <v>13895734</v>
      </c>
      <c r="C89" s="22">
        <f t="shared" si="20"/>
        <v>16729666</v>
      </c>
      <c r="D89" s="22">
        <f t="shared" si="20"/>
        <v>16602982</v>
      </c>
      <c r="E89" s="22">
        <f t="shared" si="20"/>
        <v>19164478</v>
      </c>
      <c r="F89" s="22">
        <f t="shared" si="20"/>
        <v>18091072</v>
      </c>
      <c r="G89" s="22">
        <f t="shared" si="20"/>
        <v>23464344</v>
      </c>
      <c r="H89" s="22">
        <f>SUM(H80:H88)</f>
        <v>16026688</v>
      </c>
      <c r="I89" s="22">
        <f>SUM(I80:I88)</f>
        <v>13431692</v>
      </c>
      <c r="J89" s="22">
        <f>SUM(J80:J88)</f>
        <v>17005951</v>
      </c>
      <c r="K89" s="22">
        <f>SUM(K80:K88)</f>
        <v>15320322</v>
      </c>
      <c r="L89" s="23">
        <f>SUM(L80:L88)</f>
        <v>17350478</v>
      </c>
    </row>
    <row r="90" spans="1:14" ht="19.5" customHeight="1" thickBot="1" x14ac:dyDescent="0.2">
      <c r="A90" s="34" t="s">
        <v>2</v>
      </c>
      <c r="B90" s="35">
        <f t="shared" ref="B90:G90" si="21">SUM(B76,B77,B78,B89)</f>
        <v>43292685</v>
      </c>
      <c r="C90" s="35">
        <f t="shared" si="21"/>
        <v>49946644</v>
      </c>
      <c r="D90" s="35">
        <f t="shared" si="21"/>
        <v>53867866</v>
      </c>
      <c r="E90" s="35">
        <f t="shared" si="21"/>
        <v>55910541</v>
      </c>
      <c r="F90" s="35">
        <f t="shared" si="21"/>
        <v>55833789</v>
      </c>
      <c r="G90" s="35">
        <f t="shared" si="21"/>
        <v>61735689</v>
      </c>
      <c r="H90" s="35">
        <f>SUM(H76,H77,H78,H89)</f>
        <v>54120481</v>
      </c>
      <c r="I90" s="35">
        <f>SUM(I76,I77,I78,I89)</f>
        <v>53505047</v>
      </c>
      <c r="J90" s="35">
        <f>SUM(J76,J77,J78,J89)</f>
        <v>58863261</v>
      </c>
      <c r="K90" s="35">
        <f>SUM(K76,K77,K78,K89)</f>
        <v>59594596</v>
      </c>
      <c r="L90" s="36">
        <f>SUM(L76,L77,L78,L89)</f>
        <v>62604600</v>
      </c>
    </row>
    <row r="91" spans="1:14" ht="14" thickTop="1" x14ac:dyDescent="0.15">
      <c r="K91" s="28"/>
      <c r="L91" s="28"/>
      <c r="N91" s="1" t="s">
        <v>40</v>
      </c>
    </row>
    <row r="92" spans="1:14" ht="13" customHeight="1" x14ac:dyDescent="0.15">
      <c r="K92" s="29"/>
      <c r="L92" s="29"/>
      <c r="N92" s="1" t="s">
        <v>41</v>
      </c>
    </row>
    <row r="93" spans="1:14" x14ac:dyDescent="0.15">
      <c r="K93" s="29"/>
      <c r="L93" s="29"/>
      <c r="N93" s="1" t="s">
        <v>42</v>
      </c>
    </row>
    <row r="94" spans="1:14" x14ac:dyDescent="0.15">
      <c r="K94" s="29"/>
      <c r="L94" s="29"/>
      <c r="N94" s="1" t="s">
        <v>43</v>
      </c>
    </row>
    <row r="95" spans="1:14" x14ac:dyDescent="0.15">
      <c r="K95" s="29"/>
      <c r="L95" s="29"/>
      <c r="N95" s="1" t="s">
        <v>44</v>
      </c>
    </row>
    <row r="96" spans="1:14" x14ac:dyDescent="0.15">
      <c r="K96" s="29"/>
      <c r="L96" s="29"/>
      <c r="N96" s="1" t="s">
        <v>45</v>
      </c>
    </row>
    <row r="97" spans="1:14" x14ac:dyDescent="0.15">
      <c r="K97" s="29"/>
      <c r="L97" s="29"/>
      <c r="N97" s="1" t="s">
        <v>46</v>
      </c>
    </row>
    <row r="98" spans="1:14" x14ac:dyDescent="0.15">
      <c r="K98" s="29"/>
      <c r="L98" s="29"/>
      <c r="N98" s="1" t="s">
        <v>47</v>
      </c>
    </row>
    <row r="99" spans="1:14" x14ac:dyDescent="0.15">
      <c r="K99" s="29"/>
      <c r="L99" s="29"/>
      <c r="N99" s="1" t="s">
        <v>60</v>
      </c>
    </row>
    <row r="100" spans="1:14" x14ac:dyDescent="0.15">
      <c r="K100" s="29"/>
      <c r="L100" s="29"/>
      <c r="N100" s="1" t="s">
        <v>48</v>
      </c>
    </row>
    <row r="101" spans="1:14" x14ac:dyDescent="0.15">
      <c r="K101" s="29"/>
      <c r="L101" s="29"/>
      <c r="N101" s="1" t="s">
        <v>49</v>
      </c>
    </row>
    <row r="102" spans="1:14" x14ac:dyDescent="0.15">
      <c r="K102" s="29"/>
      <c r="L102" s="29"/>
    </row>
    <row r="103" spans="1:14" x14ac:dyDescent="0.15">
      <c r="K103" s="29"/>
      <c r="L103" s="29"/>
    </row>
    <row r="104" spans="1:14" x14ac:dyDescent="0.15">
      <c r="K104" s="29"/>
      <c r="L104" s="29"/>
    </row>
    <row r="105" spans="1:14" x14ac:dyDescent="0.15">
      <c r="K105" s="29"/>
      <c r="L105" s="29"/>
    </row>
    <row r="106" spans="1:14" x14ac:dyDescent="0.15">
      <c r="K106" s="29"/>
      <c r="L106" s="29"/>
    </row>
    <row r="107" spans="1:14" x14ac:dyDescent="0.15">
      <c r="K107" s="29"/>
      <c r="L107" s="29"/>
    </row>
    <row r="108" spans="1:14" x14ac:dyDescent="0.15">
      <c r="K108" s="29"/>
      <c r="L108" s="29"/>
    </row>
    <row r="109" spans="1:14" ht="14" thickBot="1" x14ac:dyDescent="0.2">
      <c r="K109" s="30"/>
      <c r="L109" s="30"/>
    </row>
    <row r="110" spans="1:14" ht="18" customHeight="1" thickTop="1" x14ac:dyDescent="0.15">
      <c r="A110" s="17" t="s">
        <v>12</v>
      </c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9"/>
    </row>
    <row r="111" spans="1:14" ht="13.5" customHeight="1" x14ac:dyDescent="0.15">
      <c r="A111" s="5" t="s">
        <v>50</v>
      </c>
      <c r="B111" s="6">
        <v>15997967</v>
      </c>
      <c r="C111" s="6">
        <v>18066564</v>
      </c>
      <c r="D111" s="6">
        <v>19788506</v>
      </c>
      <c r="E111" s="6">
        <v>15955714</v>
      </c>
      <c r="F111" s="6">
        <v>15585405</v>
      </c>
      <c r="G111" s="6">
        <v>17235453</v>
      </c>
      <c r="H111" s="6">
        <v>16806736</v>
      </c>
      <c r="I111" s="6">
        <v>18188571</v>
      </c>
      <c r="J111" s="6">
        <v>19292943</v>
      </c>
      <c r="K111" s="6">
        <v>20774587</v>
      </c>
      <c r="L111" s="7">
        <v>22849112</v>
      </c>
    </row>
    <row r="112" spans="1:14" ht="13.5" hidden="1" customHeight="1" x14ac:dyDescent="0.15">
      <c r="A112" s="4" t="s">
        <v>1</v>
      </c>
      <c r="B112" s="8">
        <v>0</v>
      </c>
      <c r="C112" s="8">
        <v>0</v>
      </c>
      <c r="D112" s="8">
        <v>0</v>
      </c>
      <c r="E112" s="8">
        <v>1528611</v>
      </c>
      <c r="F112" s="8">
        <v>1480086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9">
        <v>0</v>
      </c>
    </row>
    <row r="113" spans="1:14" ht="13.5" customHeight="1" x14ac:dyDescent="0.15">
      <c r="A113" s="4" t="s">
        <v>51</v>
      </c>
      <c r="B113" s="8">
        <v>5600432</v>
      </c>
      <c r="C113" s="8">
        <v>6730584</v>
      </c>
      <c r="D113" s="8">
        <v>8321565</v>
      </c>
      <c r="E113" s="8">
        <v>10395876</v>
      </c>
      <c r="F113" s="8">
        <v>12014534</v>
      </c>
      <c r="G113" s="8">
        <v>12977624</v>
      </c>
      <c r="H113" s="8">
        <v>13673563</v>
      </c>
      <c r="I113" s="8">
        <v>14297881</v>
      </c>
      <c r="J113" s="8">
        <v>15757069</v>
      </c>
      <c r="K113" s="8">
        <v>15794077</v>
      </c>
      <c r="L113" s="9">
        <v>15704647</v>
      </c>
    </row>
    <row r="114" spans="1:14" ht="13.5" hidden="1" customHeight="1" x14ac:dyDescent="0.15">
      <c r="A114" s="10" t="s">
        <v>3</v>
      </c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3"/>
    </row>
    <row r="115" spans="1:14" x14ac:dyDescent="0.15">
      <c r="A115" s="4" t="s">
        <v>52</v>
      </c>
      <c r="B115" s="6">
        <v>3834159</v>
      </c>
      <c r="C115" s="6">
        <v>4761854</v>
      </c>
      <c r="D115" s="6">
        <v>4599051</v>
      </c>
      <c r="E115" s="6">
        <v>4817168</v>
      </c>
      <c r="F115" s="6">
        <v>4944100</v>
      </c>
      <c r="G115" s="6">
        <v>5033135</v>
      </c>
      <c r="H115" s="6">
        <v>3978118</v>
      </c>
      <c r="I115" s="6">
        <v>4417915</v>
      </c>
      <c r="J115" s="6">
        <v>4369586</v>
      </c>
      <c r="K115" s="6">
        <v>4067301</v>
      </c>
      <c r="L115" s="7">
        <v>4410610</v>
      </c>
    </row>
    <row r="116" spans="1:14" x14ac:dyDescent="0.15">
      <c r="A116" s="4" t="s">
        <v>53</v>
      </c>
      <c r="B116" s="8">
        <v>0</v>
      </c>
      <c r="C116" s="8">
        <v>0</v>
      </c>
      <c r="D116" s="8">
        <v>0</v>
      </c>
      <c r="E116" s="8">
        <v>13</v>
      </c>
      <c r="F116" s="8">
        <v>-111</v>
      </c>
      <c r="G116" s="8">
        <v>3</v>
      </c>
      <c r="H116" s="8">
        <v>-171</v>
      </c>
      <c r="I116" s="8">
        <v>-105</v>
      </c>
      <c r="J116" s="8">
        <v>-66</v>
      </c>
      <c r="K116" s="8">
        <v>-63</v>
      </c>
      <c r="L116" s="9">
        <v>-33</v>
      </c>
    </row>
    <row r="117" spans="1:14" x14ac:dyDescent="0.15">
      <c r="A117" s="4" t="s">
        <v>54</v>
      </c>
      <c r="B117" s="8">
        <v>82862</v>
      </c>
      <c r="C117" s="8">
        <v>75799</v>
      </c>
      <c r="D117" s="8">
        <v>72702</v>
      </c>
      <c r="E117" s="8">
        <v>78635</v>
      </c>
      <c r="F117" s="8">
        <v>66116</v>
      </c>
      <c r="G117" s="8">
        <v>76548</v>
      </c>
      <c r="H117" s="8">
        <v>74362</v>
      </c>
      <c r="I117" s="8">
        <v>54784</v>
      </c>
      <c r="J117" s="8">
        <v>77600</v>
      </c>
      <c r="K117" s="8">
        <v>47765</v>
      </c>
      <c r="L117" s="9">
        <v>106805</v>
      </c>
    </row>
    <row r="118" spans="1:14" x14ac:dyDescent="0.15">
      <c r="A118" s="4" t="s">
        <v>55</v>
      </c>
      <c r="B118" s="8">
        <v>128466</v>
      </c>
      <c r="C118" s="8">
        <v>127015</v>
      </c>
      <c r="D118" s="8">
        <v>132747</v>
      </c>
      <c r="E118" s="8">
        <v>269562</v>
      </c>
      <c r="F118" s="8">
        <v>275447</v>
      </c>
      <c r="G118" s="8">
        <v>274782</v>
      </c>
      <c r="H118" s="8">
        <v>265082</v>
      </c>
      <c r="I118" s="8">
        <v>309290</v>
      </c>
      <c r="J118" s="8">
        <v>298713</v>
      </c>
      <c r="K118" s="8">
        <v>292377</v>
      </c>
      <c r="L118" s="9">
        <v>285514</v>
      </c>
    </row>
    <row r="119" spans="1:14" x14ac:dyDescent="0.15">
      <c r="A119" s="4" t="s">
        <v>56</v>
      </c>
      <c r="B119" s="8"/>
      <c r="C119" s="8"/>
      <c r="D119" s="8"/>
      <c r="E119" s="8"/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9">
        <v>0</v>
      </c>
    </row>
    <row r="120" spans="1:14" x14ac:dyDescent="0.15">
      <c r="A120" s="4" t="s">
        <v>57</v>
      </c>
      <c r="B120" s="8">
        <v>140169</v>
      </c>
      <c r="C120" s="8">
        <v>121188</v>
      </c>
      <c r="D120" s="8">
        <v>123372</v>
      </c>
      <c r="E120" s="8">
        <v>253673</v>
      </c>
      <c r="F120" s="8">
        <v>235149</v>
      </c>
      <c r="G120" s="8">
        <v>237656</v>
      </c>
      <c r="H120" s="8">
        <v>126750</v>
      </c>
      <c r="I120" s="8">
        <v>101125</v>
      </c>
      <c r="J120" s="8">
        <v>236311</v>
      </c>
      <c r="K120" s="8">
        <v>240520</v>
      </c>
      <c r="L120" s="9">
        <v>226041</v>
      </c>
    </row>
    <row r="121" spans="1:14" x14ac:dyDescent="0.15">
      <c r="A121" s="4" t="s">
        <v>58</v>
      </c>
      <c r="B121" s="8">
        <v>51521</v>
      </c>
      <c r="C121" s="8">
        <v>66010</v>
      </c>
      <c r="D121" s="8">
        <v>49650</v>
      </c>
      <c r="E121" s="8">
        <v>64437</v>
      </c>
      <c r="F121" s="8">
        <v>60368</v>
      </c>
      <c r="G121" s="8">
        <v>58485</v>
      </c>
      <c r="H121" s="8">
        <v>83653</v>
      </c>
      <c r="I121" s="8">
        <v>89904</v>
      </c>
      <c r="J121" s="8">
        <v>101602</v>
      </c>
      <c r="K121" s="8">
        <v>90664</v>
      </c>
      <c r="L121" s="9">
        <v>100996</v>
      </c>
    </row>
    <row r="122" spans="1:14" x14ac:dyDescent="0.15">
      <c r="A122" s="4" t="s">
        <v>59</v>
      </c>
      <c r="B122" s="8">
        <v>2542937</v>
      </c>
      <c r="C122" s="8">
        <v>2610885</v>
      </c>
      <c r="D122" s="8">
        <v>2736914</v>
      </c>
      <c r="E122" s="8">
        <v>3257420</v>
      </c>
      <c r="F122" s="8">
        <v>2746628</v>
      </c>
      <c r="G122" s="8">
        <v>2758850</v>
      </c>
      <c r="H122" s="8">
        <v>2048592</v>
      </c>
      <c r="I122" s="8">
        <v>3626469</v>
      </c>
      <c r="J122" s="8">
        <v>4204318</v>
      </c>
      <c r="K122" s="8">
        <v>4161237</v>
      </c>
      <c r="L122" s="9">
        <v>2409899</v>
      </c>
    </row>
    <row r="123" spans="1:14" ht="14" thickBot="1" x14ac:dyDescent="0.2">
      <c r="A123" s="4" t="s">
        <v>61</v>
      </c>
      <c r="B123" s="8">
        <v>156065</v>
      </c>
      <c r="C123" s="8">
        <v>276312</v>
      </c>
      <c r="D123" s="8">
        <v>264995</v>
      </c>
      <c r="E123" s="8">
        <v>233976</v>
      </c>
      <c r="F123" s="8">
        <v>245750</v>
      </c>
      <c r="G123" s="8">
        <v>384845</v>
      </c>
      <c r="H123" s="8">
        <v>341882</v>
      </c>
      <c r="I123" s="8">
        <v>283031</v>
      </c>
      <c r="J123" s="8">
        <v>295590</v>
      </c>
      <c r="K123" s="8">
        <v>445353</v>
      </c>
      <c r="L123" s="9">
        <v>356323</v>
      </c>
    </row>
    <row r="124" spans="1:14" ht="14" hidden="1" thickBot="1" x14ac:dyDescent="0.2">
      <c r="A124" s="21" t="s">
        <v>4</v>
      </c>
      <c r="B124" s="22">
        <f t="shared" ref="B124:G124" si="22">SUM(B115:B123)</f>
        <v>6936179</v>
      </c>
      <c r="C124" s="22">
        <f t="shared" si="22"/>
        <v>8039063</v>
      </c>
      <c r="D124" s="22">
        <f t="shared" si="22"/>
        <v>7979431</v>
      </c>
      <c r="E124" s="22">
        <f t="shared" si="22"/>
        <v>8974884</v>
      </c>
      <c r="F124" s="22">
        <f t="shared" si="22"/>
        <v>8573447</v>
      </c>
      <c r="G124" s="22">
        <f t="shared" si="22"/>
        <v>8824304</v>
      </c>
      <c r="H124" s="22">
        <f>SUM(H115:H123)</f>
        <v>6918268</v>
      </c>
      <c r="I124" s="22">
        <f>SUM(I115:I123)</f>
        <v>8882413</v>
      </c>
      <c r="J124" s="22">
        <f>SUM(J115:J123)</f>
        <v>9583654</v>
      </c>
      <c r="K124" s="22">
        <f>SUM(K115:K123)</f>
        <v>9345154</v>
      </c>
      <c r="L124" s="23">
        <f>SUM(L115:L123)</f>
        <v>7896155</v>
      </c>
    </row>
    <row r="125" spans="1:14" ht="19.5" customHeight="1" thickBot="1" x14ac:dyDescent="0.2">
      <c r="A125" s="34" t="s">
        <v>2</v>
      </c>
      <c r="B125" s="35">
        <f t="shared" ref="B125:G125" si="23">SUM(B111,B112,B113,B124)</f>
        <v>28534578</v>
      </c>
      <c r="C125" s="35">
        <f t="shared" si="23"/>
        <v>32836211</v>
      </c>
      <c r="D125" s="35">
        <f t="shared" si="23"/>
        <v>36089502</v>
      </c>
      <c r="E125" s="35">
        <f t="shared" si="23"/>
        <v>36855085</v>
      </c>
      <c r="F125" s="35">
        <f t="shared" si="23"/>
        <v>37653472</v>
      </c>
      <c r="G125" s="35">
        <f t="shared" si="23"/>
        <v>39037381</v>
      </c>
      <c r="H125" s="35">
        <f>SUM(H111,H112,H113,H124)</f>
        <v>37398567</v>
      </c>
      <c r="I125" s="35">
        <f>SUM(I111,I112,I113,I124)</f>
        <v>41368865</v>
      </c>
      <c r="J125" s="35">
        <f>SUM(J111,J112,J113,J124)</f>
        <v>44633666</v>
      </c>
      <c r="K125" s="35">
        <f>SUM(K111,K112,K113,K124)</f>
        <v>45913818</v>
      </c>
      <c r="L125" s="36">
        <f>SUM(L111,L112,L113,L124)</f>
        <v>46449914</v>
      </c>
    </row>
    <row r="126" spans="1:14" ht="14" thickTop="1" x14ac:dyDescent="0.15">
      <c r="K126" s="28"/>
      <c r="L126" s="28"/>
      <c r="N126" s="1" t="s">
        <v>40</v>
      </c>
    </row>
    <row r="127" spans="1:14" ht="13" customHeight="1" x14ac:dyDescent="0.15">
      <c r="K127" s="29"/>
      <c r="L127" s="29"/>
      <c r="N127" s="1" t="s">
        <v>41</v>
      </c>
    </row>
    <row r="128" spans="1:14" x14ac:dyDescent="0.15">
      <c r="K128" s="29"/>
      <c r="L128" s="29"/>
      <c r="N128" s="1" t="s">
        <v>42</v>
      </c>
    </row>
    <row r="129" spans="11:14" x14ac:dyDescent="0.15">
      <c r="K129" s="29"/>
      <c r="L129" s="29"/>
      <c r="N129" s="1" t="s">
        <v>43</v>
      </c>
    </row>
    <row r="130" spans="11:14" x14ac:dyDescent="0.15">
      <c r="K130" s="29"/>
      <c r="L130" s="29"/>
      <c r="N130" s="1" t="s">
        <v>44</v>
      </c>
    </row>
    <row r="131" spans="11:14" x14ac:dyDescent="0.15">
      <c r="K131" s="29"/>
      <c r="L131" s="29"/>
      <c r="N131" s="1" t="s">
        <v>45</v>
      </c>
    </row>
    <row r="132" spans="11:14" x14ac:dyDescent="0.15">
      <c r="K132" s="29"/>
      <c r="L132" s="29"/>
      <c r="N132" s="1" t="s">
        <v>46</v>
      </c>
    </row>
    <row r="133" spans="11:14" x14ac:dyDescent="0.15">
      <c r="K133" s="29"/>
      <c r="L133" s="29"/>
      <c r="N133" s="1" t="s">
        <v>47</v>
      </c>
    </row>
    <row r="134" spans="11:14" x14ac:dyDescent="0.15">
      <c r="K134" s="29"/>
      <c r="L134" s="29"/>
      <c r="N134" s="1" t="s">
        <v>60</v>
      </c>
    </row>
    <row r="135" spans="11:14" x14ac:dyDescent="0.15">
      <c r="K135" s="29"/>
      <c r="L135" s="29"/>
      <c r="N135" s="1" t="s">
        <v>48</v>
      </c>
    </row>
    <row r="136" spans="11:14" x14ac:dyDescent="0.15">
      <c r="K136" s="29"/>
      <c r="L136" s="29"/>
      <c r="N136" s="1" t="s">
        <v>49</v>
      </c>
    </row>
    <row r="137" spans="11:14" x14ac:dyDescent="0.15">
      <c r="K137" s="29"/>
      <c r="L137" s="29"/>
    </row>
    <row r="138" spans="11:14" x14ac:dyDescent="0.15">
      <c r="K138" s="29"/>
      <c r="L138" s="29"/>
    </row>
    <row r="139" spans="11:14" x14ac:dyDescent="0.15">
      <c r="K139" s="29"/>
      <c r="L139" s="29"/>
    </row>
    <row r="140" spans="11:14" x14ac:dyDescent="0.15">
      <c r="K140" s="29"/>
      <c r="L140" s="29"/>
    </row>
    <row r="141" spans="11:14" x14ac:dyDescent="0.15">
      <c r="K141" s="29"/>
      <c r="L141" s="29"/>
    </row>
    <row r="142" spans="11:14" x14ac:dyDescent="0.15">
      <c r="K142" s="29"/>
      <c r="L142" s="29"/>
    </row>
    <row r="143" spans="11:14" x14ac:dyDescent="0.15">
      <c r="K143" s="29"/>
      <c r="L143" s="29"/>
    </row>
    <row r="144" spans="11:14" ht="14" thickBot="1" x14ac:dyDescent="0.2">
      <c r="K144" s="30"/>
      <c r="L144" s="30"/>
    </row>
    <row r="145" spans="1:12" ht="18" customHeight="1" thickTop="1" x14ac:dyDescent="0.15">
      <c r="A145" s="17" t="s">
        <v>13</v>
      </c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9"/>
    </row>
    <row r="146" spans="1:12" ht="13.5" customHeight="1" x14ac:dyDescent="0.15">
      <c r="A146" s="5" t="s">
        <v>50</v>
      </c>
      <c r="B146" s="6">
        <v>8771510</v>
      </c>
      <c r="C146" s="6">
        <v>9741625</v>
      </c>
      <c r="D146" s="6">
        <v>10626785</v>
      </c>
      <c r="E146" s="6">
        <v>9213450</v>
      </c>
      <c r="F146" s="6">
        <v>9006715</v>
      </c>
      <c r="G146" s="6">
        <v>9419293</v>
      </c>
      <c r="H146" s="6">
        <v>9227334</v>
      </c>
      <c r="I146" s="6">
        <v>10236289</v>
      </c>
      <c r="J146" s="6">
        <v>10417468</v>
      </c>
      <c r="K146" s="6">
        <v>11117281</v>
      </c>
      <c r="L146" s="7">
        <v>11868550</v>
      </c>
    </row>
    <row r="147" spans="1:12" ht="13.5" hidden="1" customHeight="1" x14ac:dyDescent="0.15">
      <c r="A147" s="4" t="s">
        <v>1</v>
      </c>
      <c r="B147" s="8">
        <v>0</v>
      </c>
      <c r="C147" s="8">
        <v>0</v>
      </c>
      <c r="D147" s="8">
        <v>0</v>
      </c>
      <c r="E147" s="8">
        <v>427362</v>
      </c>
      <c r="F147" s="8">
        <v>496419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9">
        <v>0</v>
      </c>
    </row>
    <row r="148" spans="1:12" ht="13.5" customHeight="1" x14ac:dyDescent="0.15">
      <c r="A148" s="4" t="s">
        <v>51</v>
      </c>
      <c r="B148" s="8">
        <v>1530385</v>
      </c>
      <c r="C148" s="8">
        <v>1992042</v>
      </c>
      <c r="D148" s="8">
        <v>2322178</v>
      </c>
      <c r="E148" s="8">
        <v>3014679</v>
      </c>
      <c r="F148" s="8">
        <v>3710425</v>
      </c>
      <c r="G148" s="8">
        <v>4157882</v>
      </c>
      <c r="H148" s="8">
        <v>4467691</v>
      </c>
      <c r="I148" s="8">
        <v>4807782</v>
      </c>
      <c r="J148" s="8">
        <v>5043150</v>
      </c>
      <c r="K148" s="8">
        <v>4809153</v>
      </c>
      <c r="L148" s="9">
        <v>4798219</v>
      </c>
    </row>
    <row r="149" spans="1:12" ht="13.5" hidden="1" customHeight="1" x14ac:dyDescent="0.15">
      <c r="A149" s="10" t="s">
        <v>3</v>
      </c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3"/>
    </row>
    <row r="150" spans="1:12" x14ac:dyDescent="0.15">
      <c r="A150" s="4" t="s">
        <v>52</v>
      </c>
      <c r="B150" s="6">
        <v>1746887</v>
      </c>
      <c r="C150" s="6">
        <v>1779166</v>
      </c>
      <c r="D150" s="6">
        <v>2027746</v>
      </c>
      <c r="E150" s="6">
        <v>1765896</v>
      </c>
      <c r="F150" s="6">
        <v>1590642</v>
      </c>
      <c r="G150" s="6">
        <v>1258781</v>
      </c>
      <c r="H150" s="6">
        <v>929238</v>
      </c>
      <c r="I150" s="6">
        <v>1212945</v>
      </c>
      <c r="J150" s="6">
        <v>1229701</v>
      </c>
      <c r="K150" s="6">
        <v>1173845</v>
      </c>
      <c r="L150" s="7">
        <v>1312514</v>
      </c>
    </row>
    <row r="151" spans="1:12" x14ac:dyDescent="0.15">
      <c r="A151" s="4" t="s">
        <v>53</v>
      </c>
      <c r="B151" s="8">
        <v>0</v>
      </c>
      <c r="C151" s="8">
        <v>0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9" t="s">
        <v>36</v>
      </c>
    </row>
    <row r="152" spans="1:12" x14ac:dyDescent="0.15">
      <c r="A152" s="4" t="s">
        <v>54</v>
      </c>
      <c r="B152" s="8">
        <v>25822</v>
      </c>
      <c r="C152" s="8">
        <v>1940</v>
      </c>
      <c r="D152" s="8">
        <v>947</v>
      </c>
      <c r="E152" s="8">
        <v>2823</v>
      </c>
      <c r="F152" s="8">
        <v>562</v>
      </c>
      <c r="G152" s="8">
        <v>680</v>
      </c>
      <c r="H152" s="8">
        <v>1794</v>
      </c>
      <c r="I152" s="8">
        <v>23109</v>
      </c>
      <c r="J152" s="8">
        <v>17503</v>
      </c>
      <c r="K152" s="8">
        <v>19202</v>
      </c>
      <c r="L152" s="9">
        <v>1344</v>
      </c>
    </row>
    <row r="153" spans="1:12" x14ac:dyDescent="0.15">
      <c r="A153" s="4" t="s">
        <v>55</v>
      </c>
      <c r="B153" s="8">
        <v>58886</v>
      </c>
      <c r="C153" s="8">
        <v>57600</v>
      </c>
      <c r="D153" s="8">
        <v>61208</v>
      </c>
      <c r="E153" s="8">
        <v>70498</v>
      </c>
      <c r="F153" s="8">
        <v>78174</v>
      </c>
      <c r="G153" s="8">
        <v>79815</v>
      </c>
      <c r="H153" s="8">
        <v>77255</v>
      </c>
      <c r="I153" s="8">
        <v>79274</v>
      </c>
      <c r="J153" s="8">
        <v>76500</v>
      </c>
      <c r="K153" s="8">
        <v>69486</v>
      </c>
      <c r="L153" s="9">
        <v>65955</v>
      </c>
    </row>
    <row r="154" spans="1:12" x14ac:dyDescent="0.15">
      <c r="A154" s="4" t="s">
        <v>56</v>
      </c>
      <c r="B154" s="8"/>
      <c r="C154" s="8"/>
      <c r="D154" s="8"/>
      <c r="E154" s="8"/>
      <c r="F154" s="8">
        <v>0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9">
        <v>0</v>
      </c>
    </row>
    <row r="155" spans="1:12" x14ac:dyDescent="0.15">
      <c r="A155" s="4" t="s">
        <v>57</v>
      </c>
      <c r="B155" s="8">
        <v>80682</v>
      </c>
      <c r="C155" s="8">
        <v>92916</v>
      </c>
      <c r="D155" s="8">
        <v>114538</v>
      </c>
      <c r="E155" s="8">
        <v>211754</v>
      </c>
      <c r="F155" s="8">
        <v>191814</v>
      </c>
      <c r="G155" s="8">
        <v>207364</v>
      </c>
      <c r="H155" s="8">
        <v>128551</v>
      </c>
      <c r="I155" s="8">
        <v>234581</v>
      </c>
      <c r="J155" s="8">
        <v>208319</v>
      </c>
      <c r="K155" s="8">
        <v>177967</v>
      </c>
      <c r="L155" s="9">
        <v>155357</v>
      </c>
    </row>
    <row r="156" spans="1:12" x14ac:dyDescent="0.15">
      <c r="A156" s="4" t="s">
        <v>58</v>
      </c>
      <c r="B156" s="8">
        <v>27364</v>
      </c>
      <c r="C156" s="8">
        <v>29566</v>
      </c>
      <c r="D156" s="8">
        <v>25547</v>
      </c>
      <c r="E156" s="8">
        <v>20427</v>
      </c>
      <c r="F156" s="8">
        <v>23751</v>
      </c>
      <c r="G156" s="8">
        <v>32207</v>
      </c>
      <c r="H156" s="8">
        <v>33193</v>
      </c>
      <c r="I156" s="8">
        <v>36172</v>
      </c>
      <c r="J156" s="8">
        <v>35904</v>
      </c>
      <c r="K156" s="8">
        <v>37550</v>
      </c>
      <c r="L156" s="9">
        <v>46388</v>
      </c>
    </row>
    <row r="157" spans="1:12" x14ac:dyDescent="0.15">
      <c r="A157" s="4" t="s">
        <v>59</v>
      </c>
      <c r="B157" s="8">
        <v>2093351</v>
      </c>
      <c r="C157" s="8">
        <v>2233716</v>
      </c>
      <c r="D157" s="8">
        <v>2616053</v>
      </c>
      <c r="E157" s="8">
        <v>3901350</v>
      </c>
      <c r="F157" s="8">
        <v>3889046</v>
      </c>
      <c r="G157" s="8">
        <v>7018812</v>
      </c>
      <c r="H157" s="8">
        <v>6720489</v>
      </c>
      <c r="I157" s="8">
        <v>5837974</v>
      </c>
      <c r="J157" s="8">
        <v>4300404</v>
      </c>
      <c r="K157" s="8">
        <v>4923580</v>
      </c>
      <c r="L157" s="9">
        <v>4993829</v>
      </c>
    </row>
    <row r="158" spans="1:12" ht="14" thickBot="1" x14ac:dyDescent="0.2">
      <c r="A158" s="4" t="s">
        <v>61</v>
      </c>
      <c r="B158" s="8">
        <v>204884</v>
      </c>
      <c r="C158" s="8">
        <v>465476</v>
      </c>
      <c r="D158" s="8">
        <v>109174</v>
      </c>
      <c r="E158" s="8">
        <v>154853</v>
      </c>
      <c r="F158" s="8">
        <v>134269</v>
      </c>
      <c r="G158" s="8">
        <v>177915</v>
      </c>
      <c r="H158" s="8">
        <v>1164392</v>
      </c>
      <c r="I158" s="8">
        <v>215954</v>
      </c>
      <c r="J158" s="8">
        <v>544101</v>
      </c>
      <c r="K158" s="8">
        <v>659461</v>
      </c>
      <c r="L158" s="9">
        <v>2487164</v>
      </c>
    </row>
    <row r="159" spans="1:12" ht="14" hidden="1" thickBot="1" x14ac:dyDescent="0.2">
      <c r="A159" s="21" t="s">
        <v>4</v>
      </c>
      <c r="B159" s="22">
        <f t="shared" ref="B159:G159" si="24">SUM(B150:B158)</f>
        <v>4237876</v>
      </c>
      <c r="C159" s="22">
        <f t="shared" si="24"/>
        <v>4660380</v>
      </c>
      <c r="D159" s="22">
        <f t="shared" si="24"/>
        <v>4955213</v>
      </c>
      <c r="E159" s="22">
        <f t="shared" si="24"/>
        <v>6127601</v>
      </c>
      <c r="F159" s="22">
        <f t="shared" si="24"/>
        <v>5908258</v>
      </c>
      <c r="G159" s="22">
        <f t="shared" si="24"/>
        <v>8775574</v>
      </c>
      <c r="H159" s="22">
        <f>SUM(H150:H158)</f>
        <v>9054912</v>
      </c>
      <c r="I159" s="22">
        <f>SUM(I150:I158)</f>
        <v>7640009</v>
      </c>
      <c r="J159" s="22">
        <f>SUM(J150:J158)</f>
        <v>6412432</v>
      </c>
      <c r="K159" s="22">
        <f>SUM(K150:K158)</f>
        <v>7061091</v>
      </c>
      <c r="L159" s="23">
        <f>SUM(L150:L158)</f>
        <v>9062551</v>
      </c>
    </row>
    <row r="160" spans="1:12" ht="19.5" customHeight="1" thickBot="1" x14ac:dyDescent="0.2">
      <c r="A160" s="34" t="s">
        <v>2</v>
      </c>
      <c r="B160" s="35">
        <f t="shared" ref="B160:G160" si="25">SUM(B146,B147,B148,B159)</f>
        <v>14539771</v>
      </c>
      <c r="C160" s="35">
        <f t="shared" si="25"/>
        <v>16394047</v>
      </c>
      <c r="D160" s="35">
        <f t="shared" si="25"/>
        <v>17904176</v>
      </c>
      <c r="E160" s="35">
        <f t="shared" si="25"/>
        <v>18783092</v>
      </c>
      <c r="F160" s="35">
        <f t="shared" si="25"/>
        <v>19121817</v>
      </c>
      <c r="G160" s="35">
        <f t="shared" si="25"/>
        <v>22352749</v>
      </c>
      <c r="H160" s="35">
        <f>SUM(H146,H147,H148,H159)</f>
        <v>22749937</v>
      </c>
      <c r="I160" s="35">
        <f>SUM(I146,I147,I148,I159)</f>
        <v>22684080</v>
      </c>
      <c r="J160" s="35">
        <f>SUM(J146,J147,J148,J159)</f>
        <v>21873050</v>
      </c>
      <c r="K160" s="35">
        <f>SUM(K146,K147,K148,K159)</f>
        <v>22987525</v>
      </c>
      <c r="L160" s="36">
        <f>SUM(L146,L147,L148,L159)</f>
        <v>25729320</v>
      </c>
    </row>
    <row r="161" spans="11:14" ht="14" thickTop="1" x14ac:dyDescent="0.15">
      <c r="K161" s="28"/>
      <c r="L161" s="28"/>
      <c r="N161" s="1" t="s">
        <v>40</v>
      </c>
    </row>
    <row r="162" spans="11:14" ht="13" customHeight="1" x14ac:dyDescent="0.15">
      <c r="K162" s="29"/>
      <c r="L162" s="29"/>
      <c r="N162" s="1" t="s">
        <v>41</v>
      </c>
    </row>
    <row r="163" spans="11:14" x14ac:dyDescent="0.15">
      <c r="K163" s="29"/>
      <c r="L163" s="29"/>
      <c r="N163" s="1" t="s">
        <v>42</v>
      </c>
    </row>
    <row r="164" spans="11:14" x14ac:dyDescent="0.15">
      <c r="K164" s="29"/>
      <c r="L164" s="29"/>
      <c r="N164" s="1" t="s">
        <v>43</v>
      </c>
    </row>
    <row r="165" spans="11:14" x14ac:dyDescent="0.15">
      <c r="K165" s="29"/>
      <c r="L165" s="29"/>
      <c r="N165" s="1" t="s">
        <v>44</v>
      </c>
    </row>
    <row r="166" spans="11:14" x14ac:dyDescent="0.15">
      <c r="K166" s="29"/>
      <c r="L166" s="29"/>
      <c r="N166" s="1" t="s">
        <v>45</v>
      </c>
    </row>
    <row r="167" spans="11:14" x14ac:dyDescent="0.15">
      <c r="K167" s="29"/>
      <c r="L167" s="29"/>
      <c r="N167" s="1" t="s">
        <v>46</v>
      </c>
    </row>
    <row r="168" spans="11:14" x14ac:dyDescent="0.15">
      <c r="K168" s="29"/>
      <c r="L168" s="29"/>
      <c r="N168" s="1" t="s">
        <v>47</v>
      </c>
    </row>
    <row r="169" spans="11:14" x14ac:dyDescent="0.15">
      <c r="K169" s="29"/>
      <c r="L169" s="29"/>
      <c r="N169" s="1" t="s">
        <v>60</v>
      </c>
    </row>
    <row r="170" spans="11:14" x14ac:dyDescent="0.15">
      <c r="K170" s="29"/>
      <c r="L170" s="29"/>
      <c r="N170" s="1" t="s">
        <v>48</v>
      </c>
    </row>
    <row r="171" spans="11:14" x14ac:dyDescent="0.15">
      <c r="K171" s="29"/>
      <c r="L171" s="29"/>
      <c r="N171" s="1" t="s">
        <v>49</v>
      </c>
    </row>
    <row r="172" spans="11:14" x14ac:dyDescent="0.15">
      <c r="K172" s="29"/>
      <c r="L172" s="29"/>
    </row>
    <row r="173" spans="11:14" x14ac:dyDescent="0.15">
      <c r="K173" s="29"/>
      <c r="L173" s="29"/>
    </row>
    <row r="174" spans="11:14" x14ac:dyDescent="0.15">
      <c r="K174" s="29"/>
      <c r="L174" s="29"/>
    </row>
    <row r="175" spans="11:14" x14ac:dyDescent="0.15">
      <c r="K175" s="29"/>
      <c r="L175" s="29"/>
    </row>
    <row r="176" spans="11:14" x14ac:dyDescent="0.15">
      <c r="K176" s="29"/>
      <c r="L176" s="29"/>
    </row>
    <row r="177" spans="1:12" x14ac:dyDescent="0.15">
      <c r="K177" s="29"/>
      <c r="L177" s="29"/>
    </row>
    <row r="178" spans="1:12" x14ac:dyDescent="0.15">
      <c r="K178" s="29"/>
      <c r="L178" s="29"/>
    </row>
    <row r="179" spans="1:12" ht="14" thickBot="1" x14ac:dyDescent="0.2">
      <c r="K179" s="30"/>
      <c r="L179" s="30"/>
    </row>
    <row r="180" spans="1:12" ht="18" customHeight="1" thickTop="1" x14ac:dyDescent="0.15">
      <c r="A180" s="17" t="s">
        <v>14</v>
      </c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9"/>
    </row>
    <row r="181" spans="1:12" ht="13.5" customHeight="1" x14ac:dyDescent="0.15">
      <c r="A181" s="5" t="s">
        <v>50</v>
      </c>
      <c r="B181" s="6">
        <v>12596626</v>
      </c>
      <c r="C181" s="6">
        <v>14208955</v>
      </c>
      <c r="D181" s="6">
        <v>15699265</v>
      </c>
      <c r="E181" s="6">
        <v>13114064</v>
      </c>
      <c r="F181" s="6">
        <v>12880568</v>
      </c>
      <c r="G181" s="6">
        <v>13707761</v>
      </c>
      <c r="H181" s="6">
        <v>13369508</v>
      </c>
      <c r="I181" s="6">
        <v>13687157</v>
      </c>
      <c r="J181" s="6">
        <v>14080591</v>
      </c>
      <c r="K181" s="6">
        <v>15052996</v>
      </c>
      <c r="L181" s="7">
        <v>16010794</v>
      </c>
    </row>
    <row r="182" spans="1:12" ht="13.5" hidden="1" customHeight="1" x14ac:dyDescent="0.15">
      <c r="A182" s="4" t="s">
        <v>1</v>
      </c>
      <c r="B182" s="8">
        <v>0</v>
      </c>
      <c r="C182" s="8">
        <v>0</v>
      </c>
      <c r="D182" s="8">
        <v>0</v>
      </c>
      <c r="E182" s="8">
        <v>815029</v>
      </c>
      <c r="F182" s="8">
        <v>743515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9">
        <v>0</v>
      </c>
    </row>
    <row r="183" spans="1:12" ht="13.5" customHeight="1" x14ac:dyDescent="0.15">
      <c r="A183" s="4" t="s">
        <v>51</v>
      </c>
      <c r="B183" s="8">
        <v>2453547</v>
      </c>
      <c r="C183" s="8">
        <v>3308307</v>
      </c>
      <c r="D183" s="8">
        <v>4080723</v>
      </c>
      <c r="E183" s="8">
        <v>5054554</v>
      </c>
      <c r="F183" s="8">
        <v>6364870</v>
      </c>
      <c r="G183" s="8">
        <v>6961824</v>
      </c>
      <c r="H183" s="8">
        <v>6808465</v>
      </c>
      <c r="I183" s="8">
        <v>6699227</v>
      </c>
      <c r="J183" s="8">
        <v>6559073</v>
      </c>
      <c r="K183" s="8">
        <v>6585856</v>
      </c>
      <c r="L183" s="9">
        <v>6365176</v>
      </c>
    </row>
    <row r="184" spans="1:12" ht="13.5" hidden="1" customHeight="1" x14ac:dyDescent="0.15">
      <c r="A184" s="10" t="s">
        <v>3</v>
      </c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3"/>
    </row>
    <row r="185" spans="1:12" x14ac:dyDescent="0.15">
      <c r="A185" s="4" t="s">
        <v>52</v>
      </c>
      <c r="B185" s="6">
        <v>1230744</v>
      </c>
      <c r="C185" s="6">
        <v>1369149</v>
      </c>
      <c r="D185" s="6">
        <v>1323433</v>
      </c>
      <c r="E185" s="6">
        <v>1240654</v>
      </c>
      <c r="F185" s="6">
        <v>1412974</v>
      </c>
      <c r="G185" s="6">
        <v>1460423</v>
      </c>
      <c r="H185" s="6">
        <v>1368134</v>
      </c>
      <c r="I185" s="6">
        <v>1172603</v>
      </c>
      <c r="J185" s="6">
        <v>1305388</v>
      </c>
      <c r="K185" s="6">
        <v>1289309</v>
      </c>
      <c r="L185" s="7">
        <v>1311862</v>
      </c>
    </row>
    <row r="186" spans="1:12" x14ac:dyDescent="0.15">
      <c r="A186" s="4" t="s">
        <v>53</v>
      </c>
      <c r="B186" s="8">
        <v>0</v>
      </c>
      <c r="C186" s="8">
        <v>0</v>
      </c>
      <c r="D186" s="8">
        <v>0</v>
      </c>
      <c r="E186" s="8">
        <v>0</v>
      </c>
      <c r="F186" s="8">
        <v>0</v>
      </c>
      <c r="G186" s="8">
        <v>0</v>
      </c>
      <c r="H186" s="8">
        <v>-1</v>
      </c>
      <c r="I186" s="8">
        <v>-263</v>
      </c>
      <c r="J186" s="8">
        <v>-87</v>
      </c>
      <c r="K186" s="8">
        <v>11</v>
      </c>
      <c r="L186" s="9">
        <v>-14</v>
      </c>
    </row>
    <row r="187" spans="1:12" x14ac:dyDescent="0.15">
      <c r="A187" s="4" t="s">
        <v>54</v>
      </c>
      <c r="B187" s="8">
        <v>52398</v>
      </c>
      <c r="C187" s="8">
        <v>3655</v>
      </c>
      <c r="D187" s="8">
        <v>1911</v>
      </c>
      <c r="E187" s="8">
        <v>589</v>
      </c>
      <c r="F187" s="8">
        <v>387</v>
      </c>
      <c r="G187" s="8">
        <v>251</v>
      </c>
      <c r="H187" s="8">
        <v>91</v>
      </c>
      <c r="I187" s="8">
        <v>6008</v>
      </c>
      <c r="J187" s="8">
        <v>22040</v>
      </c>
      <c r="K187" s="8">
        <v>5244</v>
      </c>
      <c r="L187" s="9">
        <v>7938</v>
      </c>
    </row>
    <row r="188" spans="1:12" x14ac:dyDescent="0.15">
      <c r="A188" s="4" t="s">
        <v>55</v>
      </c>
      <c r="B188" s="8">
        <v>234231</v>
      </c>
      <c r="C188" s="8">
        <v>258165</v>
      </c>
      <c r="D188" s="8">
        <v>286264</v>
      </c>
      <c r="E188" s="8">
        <v>325910</v>
      </c>
      <c r="F188" s="8">
        <v>370609</v>
      </c>
      <c r="G188" s="8">
        <v>378453</v>
      </c>
      <c r="H188" s="8">
        <v>337182</v>
      </c>
      <c r="I188" s="8">
        <v>315361</v>
      </c>
      <c r="J188" s="8">
        <v>137161</v>
      </c>
      <c r="K188" s="8">
        <v>131204</v>
      </c>
      <c r="L188" s="9">
        <v>112482</v>
      </c>
    </row>
    <row r="189" spans="1:12" x14ac:dyDescent="0.15">
      <c r="A189" s="4" t="s">
        <v>56</v>
      </c>
      <c r="B189" s="8"/>
      <c r="C189" s="8"/>
      <c r="D189" s="8"/>
      <c r="E189" s="8"/>
      <c r="F189" s="8">
        <v>0</v>
      </c>
      <c r="G189" s="8">
        <v>0</v>
      </c>
      <c r="H189" s="8">
        <v>0</v>
      </c>
      <c r="I189" s="8">
        <v>0</v>
      </c>
      <c r="J189" s="8">
        <v>0</v>
      </c>
      <c r="K189" s="8">
        <v>0</v>
      </c>
      <c r="L189" s="9">
        <v>0</v>
      </c>
    </row>
    <row r="190" spans="1:12" x14ac:dyDescent="0.15">
      <c r="A190" s="4" t="s">
        <v>57</v>
      </c>
      <c r="B190" s="8">
        <v>173462</v>
      </c>
      <c r="C190" s="8">
        <v>191132</v>
      </c>
      <c r="D190" s="8">
        <v>163900</v>
      </c>
      <c r="E190" s="8">
        <v>235381</v>
      </c>
      <c r="F190" s="8">
        <v>151300</v>
      </c>
      <c r="G190" s="8">
        <v>380991</v>
      </c>
      <c r="H190" s="8">
        <v>136681</v>
      </c>
      <c r="I190" s="8">
        <v>73873</v>
      </c>
      <c r="J190" s="8">
        <v>180677</v>
      </c>
      <c r="K190" s="8">
        <v>288952</v>
      </c>
      <c r="L190" s="9">
        <v>172480</v>
      </c>
    </row>
    <row r="191" spans="1:12" x14ac:dyDescent="0.15">
      <c r="A191" s="4" t="s">
        <v>58</v>
      </c>
      <c r="B191" s="8">
        <v>60847</v>
      </c>
      <c r="C191" s="8">
        <v>61013</v>
      </c>
      <c r="D191" s="8">
        <v>55987</v>
      </c>
      <c r="E191" s="8">
        <v>59032</v>
      </c>
      <c r="F191" s="8">
        <v>68417</v>
      </c>
      <c r="G191" s="8">
        <v>75485</v>
      </c>
      <c r="H191" s="8">
        <v>72720</v>
      </c>
      <c r="I191" s="8">
        <v>73643</v>
      </c>
      <c r="J191" s="8">
        <v>90561</v>
      </c>
      <c r="K191" s="8">
        <v>86237</v>
      </c>
      <c r="L191" s="9">
        <v>73130</v>
      </c>
    </row>
    <row r="192" spans="1:12" x14ac:dyDescent="0.15">
      <c r="A192" s="4" t="s">
        <v>59</v>
      </c>
      <c r="B192" s="8">
        <v>2741320</v>
      </c>
      <c r="C192" s="8">
        <v>2546417</v>
      </c>
      <c r="D192" s="8">
        <v>1988301</v>
      </c>
      <c r="E192" s="8">
        <v>3155700</v>
      </c>
      <c r="F192" s="8">
        <v>3601563</v>
      </c>
      <c r="G192" s="8">
        <v>2853560</v>
      </c>
      <c r="H192" s="8">
        <v>2854223</v>
      </c>
      <c r="I192" s="8">
        <v>4342990</v>
      </c>
      <c r="J192" s="8">
        <v>3353835</v>
      </c>
      <c r="K192" s="8">
        <v>3051425</v>
      </c>
      <c r="L192" s="9">
        <v>1560117</v>
      </c>
    </row>
    <row r="193" spans="1:14" ht="14" thickBot="1" x14ac:dyDescent="0.2">
      <c r="A193" s="4" t="s">
        <v>61</v>
      </c>
      <c r="B193" s="8">
        <v>98364</v>
      </c>
      <c r="C193" s="8">
        <v>111529</v>
      </c>
      <c r="D193" s="8">
        <v>247398</v>
      </c>
      <c r="E193" s="8">
        <v>99923</v>
      </c>
      <c r="F193" s="8">
        <v>195296</v>
      </c>
      <c r="G193" s="8">
        <v>5423567</v>
      </c>
      <c r="H193" s="8">
        <v>149432</v>
      </c>
      <c r="I193" s="8">
        <v>147247</v>
      </c>
      <c r="J193" s="8">
        <v>393796</v>
      </c>
      <c r="K193" s="8">
        <v>394554</v>
      </c>
      <c r="L193" s="9">
        <v>380658</v>
      </c>
    </row>
    <row r="194" spans="1:14" ht="14" hidden="1" thickBot="1" x14ac:dyDescent="0.2">
      <c r="A194" s="21" t="s">
        <v>4</v>
      </c>
      <c r="B194" s="22">
        <f t="shared" ref="B194:G194" si="26">SUM(B185:B193)</f>
        <v>4591366</v>
      </c>
      <c r="C194" s="22">
        <f t="shared" si="26"/>
        <v>4541060</v>
      </c>
      <c r="D194" s="22">
        <f t="shared" si="26"/>
        <v>4067194</v>
      </c>
      <c r="E194" s="22">
        <f t="shared" si="26"/>
        <v>5117189</v>
      </c>
      <c r="F194" s="22">
        <f t="shared" si="26"/>
        <v>5800546</v>
      </c>
      <c r="G194" s="22">
        <f t="shared" si="26"/>
        <v>10572730</v>
      </c>
      <c r="H194" s="22">
        <f>SUM(H185:H193)</f>
        <v>4918462</v>
      </c>
      <c r="I194" s="22">
        <f>SUM(I185:I193)</f>
        <v>6131462</v>
      </c>
      <c r="J194" s="22">
        <f>SUM(J185:J193)</f>
        <v>5483371</v>
      </c>
      <c r="K194" s="22">
        <f>SUM(K185:K193)</f>
        <v>5246936</v>
      </c>
      <c r="L194" s="23">
        <f>SUM(L185:L193)</f>
        <v>3618653</v>
      </c>
    </row>
    <row r="195" spans="1:14" ht="19.5" customHeight="1" thickBot="1" x14ac:dyDescent="0.2">
      <c r="A195" s="34" t="s">
        <v>2</v>
      </c>
      <c r="B195" s="35">
        <f t="shared" ref="B195:G195" si="27">SUM(B181,B182,B183,B194)</f>
        <v>19641539</v>
      </c>
      <c r="C195" s="35">
        <f t="shared" si="27"/>
        <v>22058322</v>
      </c>
      <c r="D195" s="35">
        <f t="shared" si="27"/>
        <v>23847182</v>
      </c>
      <c r="E195" s="35">
        <f t="shared" si="27"/>
        <v>24100836</v>
      </c>
      <c r="F195" s="35">
        <f t="shared" si="27"/>
        <v>25789499</v>
      </c>
      <c r="G195" s="35">
        <f t="shared" si="27"/>
        <v>31242315</v>
      </c>
      <c r="H195" s="35">
        <f>SUM(H181,H182,H183,H194)</f>
        <v>25096435</v>
      </c>
      <c r="I195" s="35">
        <f>SUM(I181,I182,I183,I194)</f>
        <v>26517846</v>
      </c>
      <c r="J195" s="35">
        <f>SUM(J181,J182,J183,J194)</f>
        <v>26123035</v>
      </c>
      <c r="K195" s="35">
        <f>SUM(K181,K182,K183,K194)</f>
        <v>26885788</v>
      </c>
      <c r="L195" s="36">
        <f>SUM(L181,L182,L183,L194)</f>
        <v>25994623</v>
      </c>
    </row>
    <row r="196" spans="1:14" ht="14" thickTop="1" x14ac:dyDescent="0.15">
      <c r="K196" s="28"/>
      <c r="L196" s="28"/>
      <c r="N196" s="1" t="s">
        <v>40</v>
      </c>
    </row>
    <row r="197" spans="1:14" ht="13" customHeight="1" x14ac:dyDescent="0.15">
      <c r="K197" s="29"/>
      <c r="L197" s="29"/>
      <c r="N197" s="1" t="s">
        <v>41</v>
      </c>
    </row>
    <row r="198" spans="1:14" x14ac:dyDescent="0.15">
      <c r="K198" s="29"/>
      <c r="L198" s="29"/>
      <c r="N198" s="1" t="s">
        <v>42</v>
      </c>
    </row>
    <row r="199" spans="1:14" x14ac:dyDescent="0.15">
      <c r="K199" s="29"/>
      <c r="L199" s="29"/>
      <c r="N199" s="1" t="s">
        <v>43</v>
      </c>
    </row>
    <row r="200" spans="1:14" x14ac:dyDescent="0.15">
      <c r="K200" s="29"/>
      <c r="L200" s="29"/>
      <c r="N200" s="1" t="s">
        <v>44</v>
      </c>
    </row>
    <row r="201" spans="1:14" x14ac:dyDescent="0.15">
      <c r="K201" s="29"/>
      <c r="L201" s="29"/>
      <c r="N201" s="1" t="s">
        <v>45</v>
      </c>
    </row>
    <row r="202" spans="1:14" x14ac:dyDescent="0.15">
      <c r="K202" s="29"/>
      <c r="L202" s="29"/>
      <c r="N202" s="1" t="s">
        <v>46</v>
      </c>
    </row>
    <row r="203" spans="1:14" x14ac:dyDescent="0.15">
      <c r="K203" s="29"/>
      <c r="L203" s="29"/>
      <c r="N203" s="1" t="s">
        <v>47</v>
      </c>
    </row>
    <row r="204" spans="1:14" x14ac:dyDescent="0.15">
      <c r="K204" s="29"/>
      <c r="L204" s="29"/>
      <c r="N204" s="1" t="s">
        <v>60</v>
      </c>
    </row>
    <row r="205" spans="1:14" x14ac:dyDescent="0.15">
      <c r="K205" s="29"/>
      <c r="L205" s="29"/>
      <c r="N205" s="1" t="s">
        <v>48</v>
      </c>
    </row>
    <row r="206" spans="1:14" x14ac:dyDescent="0.15">
      <c r="K206" s="29"/>
      <c r="L206" s="29"/>
      <c r="N206" s="1" t="s">
        <v>49</v>
      </c>
    </row>
    <row r="207" spans="1:14" x14ac:dyDescent="0.15">
      <c r="K207" s="29"/>
      <c r="L207" s="29"/>
    </row>
    <row r="208" spans="1:14" x14ac:dyDescent="0.15">
      <c r="K208" s="29"/>
      <c r="L208" s="29"/>
    </row>
    <row r="209" spans="1:12" x14ac:dyDescent="0.15">
      <c r="K209" s="29"/>
      <c r="L209" s="29"/>
    </row>
    <row r="210" spans="1:12" x14ac:dyDescent="0.15">
      <c r="K210" s="29"/>
      <c r="L210" s="29"/>
    </row>
    <row r="211" spans="1:12" x14ac:dyDescent="0.15">
      <c r="K211" s="29"/>
      <c r="L211" s="29"/>
    </row>
    <row r="212" spans="1:12" x14ac:dyDescent="0.15">
      <c r="K212" s="29"/>
      <c r="L212" s="29"/>
    </row>
    <row r="213" spans="1:12" x14ac:dyDescent="0.15">
      <c r="K213" s="29"/>
      <c r="L213" s="29"/>
    </row>
    <row r="214" spans="1:12" ht="14" thickBot="1" x14ac:dyDescent="0.2">
      <c r="K214" s="30"/>
      <c r="L214" s="30"/>
    </row>
    <row r="215" spans="1:12" ht="18" customHeight="1" thickTop="1" x14ac:dyDescent="0.15">
      <c r="A215" s="17" t="s">
        <v>15</v>
      </c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9"/>
    </row>
    <row r="216" spans="1:12" ht="13.5" customHeight="1" x14ac:dyDescent="0.15">
      <c r="A216" s="5" t="s">
        <v>50</v>
      </c>
      <c r="B216" s="6">
        <v>12935259</v>
      </c>
      <c r="C216" s="6">
        <v>14424629</v>
      </c>
      <c r="D216" s="6">
        <v>16054534</v>
      </c>
      <c r="E216" s="6">
        <v>13625570</v>
      </c>
      <c r="F216" s="6">
        <v>12972388</v>
      </c>
      <c r="G216" s="6">
        <v>13862873</v>
      </c>
      <c r="H216" s="6">
        <v>13847504</v>
      </c>
      <c r="I216" s="6">
        <v>14605086</v>
      </c>
      <c r="J216" s="6">
        <v>15201060</v>
      </c>
      <c r="K216" s="6">
        <v>15899755</v>
      </c>
      <c r="L216" s="7">
        <v>16876258</v>
      </c>
    </row>
    <row r="217" spans="1:12" ht="13.5" hidden="1" customHeight="1" x14ac:dyDescent="0.15">
      <c r="A217" s="4" t="s">
        <v>1</v>
      </c>
      <c r="B217" s="8">
        <v>0</v>
      </c>
      <c r="C217" s="8">
        <v>0</v>
      </c>
      <c r="D217" s="8">
        <v>0</v>
      </c>
      <c r="E217" s="8">
        <v>736617</v>
      </c>
      <c r="F217" s="8">
        <v>873523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9">
        <v>0</v>
      </c>
    </row>
    <row r="218" spans="1:12" ht="13.5" customHeight="1" x14ac:dyDescent="0.15">
      <c r="A218" s="4" t="s">
        <v>51</v>
      </c>
      <c r="B218" s="8">
        <v>3141112</v>
      </c>
      <c r="C218" s="8">
        <v>4134891</v>
      </c>
      <c r="D218" s="8">
        <v>5210742</v>
      </c>
      <c r="E218" s="8">
        <v>6921514</v>
      </c>
      <c r="F218" s="8">
        <v>7795136</v>
      </c>
      <c r="G218" s="8">
        <v>8310475</v>
      </c>
      <c r="H218" s="8">
        <v>8371094</v>
      </c>
      <c r="I218" s="8">
        <v>8280817</v>
      </c>
      <c r="J218" s="8">
        <v>8110493</v>
      </c>
      <c r="K218" s="8">
        <v>7880599</v>
      </c>
      <c r="L218" s="9">
        <v>7731092</v>
      </c>
    </row>
    <row r="219" spans="1:12" ht="13.5" hidden="1" customHeight="1" x14ac:dyDescent="0.15">
      <c r="A219" s="10" t="s">
        <v>3</v>
      </c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3"/>
    </row>
    <row r="220" spans="1:12" x14ac:dyDescent="0.15">
      <c r="A220" s="4" t="s">
        <v>52</v>
      </c>
      <c r="B220" s="6">
        <v>2743545</v>
      </c>
      <c r="C220" s="6">
        <v>3053114</v>
      </c>
      <c r="D220" s="6">
        <v>3853247</v>
      </c>
      <c r="E220" s="6">
        <v>4056431</v>
      </c>
      <c r="F220" s="6">
        <v>4042809</v>
      </c>
      <c r="G220" s="6">
        <v>4314361</v>
      </c>
      <c r="H220" s="6">
        <v>3441454</v>
      </c>
      <c r="I220" s="6">
        <v>3306679</v>
      </c>
      <c r="J220" s="6">
        <v>2612514</v>
      </c>
      <c r="K220" s="6">
        <v>1880238</v>
      </c>
      <c r="L220" s="7">
        <v>2577509</v>
      </c>
    </row>
    <row r="221" spans="1:12" x14ac:dyDescent="0.15">
      <c r="A221" s="4" t="s">
        <v>53</v>
      </c>
      <c r="B221" s="8">
        <v>153222</v>
      </c>
      <c r="C221" s="8">
        <v>146391</v>
      </c>
      <c r="D221" s="8">
        <v>64867</v>
      </c>
      <c r="E221" s="8">
        <v>-2742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9">
        <v>0</v>
      </c>
    </row>
    <row r="222" spans="1:12" x14ac:dyDescent="0.15">
      <c r="A222" s="4" t="s">
        <v>54</v>
      </c>
      <c r="B222" s="8">
        <v>250653</v>
      </c>
      <c r="C222" s="8">
        <v>-238643</v>
      </c>
      <c r="D222" s="8">
        <v>90228</v>
      </c>
      <c r="E222" s="8">
        <v>222109</v>
      </c>
      <c r="F222" s="8">
        <v>97610</v>
      </c>
      <c r="G222" s="8">
        <v>4393</v>
      </c>
      <c r="H222" s="8">
        <v>2427</v>
      </c>
      <c r="I222" s="8">
        <v>1490</v>
      </c>
      <c r="J222" s="8">
        <v>638</v>
      </c>
      <c r="K222" s="8">
        <v>65</v>
      </c>
      <c r="L222" s="9">
        <v>83</v>
      </c>
    </row>
    <row r="223" spans="1:12" x14ac:dyDescent="0.15">
      <c r="A223" s="4" t="s">
        <v>55</v>
      </c>
      <c r="B223" s="8">
        <v>81656</v>
      </c>
      <c r="C223" s="8">
        <v>84618</v>
      </c>
      <c r="D223" s="8">
        <v>99727</v>
      </c>
      <c r="E223" s="8">
        <v>124350</v>
      </c>
      <c r="F223" s="8">
        <v>132135</v>
      </c>
      <c r="G223" s="8">
        <v>132803</v>
      </c>
      <c r="H223" s="8">
        <v>124225</v>
      </c>
      <c r="I223" s="8">
        <v>119528</v>
      </c>
      <c r="J223" s="8">
        <v>113673</v>
      </c>
      <c r="K223" s="8">
        <v>103883</v>
      </c>
      <c r="L223" s="9">
        <v>95049</v>
      </c>
    </row>
    <row r="224" spans="1:12" x14ac:dyDescent="0.15">
      <c r="A224" s="4" t="s">
        <v>56</v>
      </c>
      <c r="B224" s="8">
        <v>100</v>
      </c>
      <c r="C224" s="8">
        <v>0</v>
      </c>
      <c r="D224" s="8">
        <v>2291</v>
      </c>
      <c r="E224" s="8">
        <v>0</v>
      </c>
      <c r="F224" s="8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9">
        <v>0</v>
      </c>
    </row>
    <row r="225" spans="1:14" x14ac:dyDescent="0.15">
      <c r="A225" s="4" t="s">
        <v>57</v>
      </c>
      <c r="B225" s="8">
        <v>988622</v>
      </c>
      <c r="C225" s="8">
        <v>757242</v>
      </c>
      <c r="D225" s="8">
        <v>716452</v>
      </c>
      <c r="E225" s="8">
        <v>718310</v>
      </c>
      <c r="F225" s="8">
        <v>705033</v>
      </c>
      <c r="G225" s="8">
        <v>684813</v>
      </c>
      <c r="H225" s="8">
        <v>602955</v>
      </c>
      <c r="I225" s="8">
        <v>711428</v>
      </c>
      <c r="J225" s="8">
        <v>1107047</v>
      </c>
      <c r="K225" s="8">
        <v>896387</v>
      </c>
      <c r="L225" s="9">
        <v>808934</v>
      </c>
    </row>
    <row r="226" spans="1:14" x14ac:dyDescent="0.15">
      <c r="A226" s="4" t="s">
        <v>58</v>
      </c>
      <c r="B226" s="8">
        <v>56516</v>
      </c>
      <c r="C226" s="8">
        <v>67393</v>
      </c>
      <c r="D226" s="8">
        <v>59370</v>
      </c>
      <c r="E226" s="8">
        <v>49484</v>
      </c>
      <c r="F226" s="8">
        <v>68668</v>
      </c>
      <c r="G226" s="8">
        <v>68394</v>
      </c>
      <c r="H226" s="8">
        <v>95390</v>
      </c>
      <c r="I226" s="8">
        <v>87147</v>
      </c>
      <c r="J226" s="8">
        <v>105754</v>
      </c>
      <c r="K226" s="8">
        <v>89759</v>
      </c>
      <c r="L226" s="9">
        <v>88295</v>
      </c>
    </row>
    <row r="227" spans="1:14" x14ac:dyDescent="0.15">
      <c r="A227" s="4" t="s">
        <v>59</v>
      </c>
      <c r="B227" s="8">
        <v>8356680</v>
      </c>
      <c r="C227" s="8">
        <v>9080335</v>
      </c>
      <c r="D227" s="8">
        <v>8622271</v>
      </c>
      <c r="E227" s="8">
        <v>8621548</v>
      </c>
      <c r="F227" s="8">
        <v>7967094</v>
      </c>
      <c r="G227" s="8">
        <v>7384487</v>
      </c>
      <c r="H227" s="8">
        <v>7795741</v>
      </c>
      <c r="I227" s="8">
        <v>13535984</v>
      </c>
      <c r="J227" s="8">
        <v>12430013</v>
      </c>
      <c r="K227" s="8">
        <v>10361058</v>
      </c>
      <c r="L227" s="9">
        <v>10148356</v>
      </c>
    </row>
    <row r="228" spans="1:14" ht="14" thickBot="1" x14ac:dyDescent="0.2">
      <c r="A228" s="4" t="s">
        <v>61</v>
      </c>
      <c r="B228" s="8">
        <v>658222</v>
      </c>
      <c r="C228" s="8">
        <v>723794</v>
      </c>
      <c r="D228" s="8">
        <v>2173755</v>
      </c>
      <c r="E228" s="8">
        <v>583145</v>
      </c>
      <c r="F228" s="8">
        <v>557515</v>
      </c>
      <c r="G228" s="8">
        <v>678909</v>
      </c>
      <c r="H228" s="8">
        <v>911341</v>
      </c>
      <c r="I228" s="8">
        <v>642870</v>
      </c>
      <c r="J228" s="8">
        <v>582566</v>
      </c>
      <c r="K228" s="8">
        <v>1595151</v>
      </c>
      <c r="L228" s="9">
        <v>842439</v>
      </c>
    </row>
    <row r="229" spans="1:14" ht="14" hidden="1" thickBot="1" x14ac:dyDescent="0.2">
      <c r="A229" s="21" t="s">
        <v>4</v>
      </c>
      <c r="B229" s="22">
        <f t="shared" ref="B229:G229" si="28">SUM(B220:B228)</f>
        <v>13289216</v>
      </c>
      <c r="C229" s="22">
        <f t="shared" si="28"/>
        <v>13674244</v>
      </c>
      <c r="D229" s="22">
        <f t="shared" si="28"/>
        <v>15682208</v>
      </c>
      <c r="E229" s="22">
        <f t="shared" si="28"/>
        <v>14372635</v>
      </c>
      <c r="F229" s="22">
        <f t="shared" si="28"/>
        <v>13570864</v>
      </c>
      <c r="G229" s="22">
        <f t="shared" si="28"/>
        <v>13268160</v>
      </c>
      <c r="H229" s="22">
        <f>SUM(H220:H228)</f>
        <v>12973533</v>
      </c>
      <c r="I229" s="22">
        <f>SUM(I220:I228)</f>
        <v>18405126</v>
      </c>
      <c r="J229" s="22">
        <f>SUM(J220:J228)</f>
        <v>16952205</v>
      </c>
      <c r="K229" s="22">
        <f>SUM(K220:K228)</f>
        <v>14926541</v>
      </c>
      <c r="L229" s="23">
        <f>SUM(L220:L228)</f>
        <v>14560665</v>
      </c>
    </row>
    <row r="230" spans="1:14" ht="19.5" customHeight="1" thickBot="1" x14ac:dyDescent="0.2">
      <c r="A230" s="34" t="s">
        <v>2</v>
      </c>
      <c r="B230" s="35">
        <f t="shared" ref="B230:G230" si="29">SUM(B216,B217,B218,B229)</f>
        <v>29365587</v>
      </c>
      <c r="C230" s="35">
        <f t="shared" si="29"/>
        <v>32233764</v>
      </c>
      <c r="D230" s="35">
        <f t="shared" si="29"/>
        <v>36947484</v>
      </c>
      <c r="E230" s="35">
        <f t="shared" si="29"/>
        <v>35656336</v>
      </c>
      <c r="F230" s="35">
        <f t="shared" si="29"/>
        <v>35211911</v>
      </c>
      <c r="G230" s="35">
        <f t="shared" si="29"/>
        <v>35441508</v>
      </c>
      <c r="H230" s="35">
        <f>SUM(H216,H217,H218,H229)</f>
        <v>35192131</v>
      </c>
      <c r="I230" s="35">
        <f>SUM(I216,I217,I218,I229)</f>
        <v>41291029</v>
      </c>
      <c r="J230" s="35">
        <f>SUM(J216,J217,J218,J229)</f>
        <v>40263758</v>
      </c>
      <c r="K230" s="35">
        <f>SUM(K216,K217,K218,K229)</f>
        <v>38706895</v>
      </c>
      <c r="L230" s="36">
        <f>SUM(L216,L217,L218,L229)</f>
        <v>39168015</v>
      </c>
    </row>
    <row r="231" spans="1:14" ht="14" thickTop="1" x14ac:dyDescent="0.15">
      <c r="K231" s="28"/>
      <c r="L231" s="28"/>
      <c r="N231" s="1" t="s">
        <v>40</v>
      </c>
    </row>
    <row r="232" spans="1:14" ht="13" customHeight="1" x14ac:dyDescent="0.15">
      <c r="K232" s="29"/>
      <c r="L232" s="29"/>
      <c r="N232" s="1" t="s">
        <v>41</v>
      </c>
    </row>
    <row r="233" spans="1:14" x14ac:dyDescent="0.15">
      <c r="K233" s="29"/>
      <c r="L233" s="29"/>
      <c r="N233" s="1" t="s">
        <v>42</v>
      </c>
    </row>
    <row r="234" spans="1:14" x14ac:dyDescent="0.15">
      <c r="K234" s="29"/>
      <c r="L234" s="29"/>
      <c r="N234" s="1" t="s">
        <v>43</v>
      </c>
    </row>
    <row r="235" spans="1:14" x14ac:dyDescent="0.15">
      <c r="K235" s="29"/>
      <c r="L235" s="29"/>
      <c r="N235" s="1" t="s">
        <v>44</v>
      </c>
    </row>
    <row r="236" spans="1:14" x14ac:dyDescent="0.15">
      <c r="K236" s="29"/>
      <c r="L236" s="29"/>
      <c r="N236" s="1" t="s">
        <v>45</v>
      </c>
    </row>
    <row r="237" spans="1:14" x14ac:dyDescent="0.15">
      <c r="K237" s="29"/>
      <c r="L237" s="29"/>
      <c r="N237" s="1" t="s">
        <v>46</v>
      </c>
    </row>
    <row r="238" spans="1:14" x14ac:dyDescent="0.15">
      <c r="K238" s="29"/>
      <c r="L238" s="29"/>
      <c r="N238" s="1" t="s">
        <v>47</v>
      </c>
    </row>
    <row r="239" spans="1:14" x14ac:dyDescent="0.15">
      <c r="K239" s="29"/>
      <c r="L239" s="29"/>
      <c r="N239" s="1" t="s">
        <v>60</v>
      </c>
    </row>
    <row r="240" spans="1:14" x14ac:dyDescent="0.15">
      <c r="K240" s="29"/>
      <c r="L240" s="29"/>
      <c r="N240" s="1" t="s">
        <v>48</v>
      </c>
    </row>
    <row r="241" spans="1:14" x14ac:dyDescent="0.15">
      <c r="K241" s="29"/>
      <c r="L241" s="29"/>
      <c r="N241" s="1" t="s">
        <v>49</v>
      </c>
    </row>
    <row r="242" spans="1:14" x14ac:dyDescent="0.15">
      <c r="K242" s="29"/>
      <c r="L242" s="29"/>
    </row>
    <row r="243" spans="1:14" x14ac:dyDescent="0.15">
      <c r="K243" s="29"/>
      <c r="L243" s="29"/>
    </row>
    <row r="244" spans="1:14" x14ac:dyDescent="0.15">
      <c r="K244" s="29"/>
      <c r="L244" s="29"/>
    </row>
    <row r="245" spans="1:14" x14ac:dyDescent="0.15">
      <c r="K245" s="29"/>
      <c r="L245" s="29"/>
    </row>
    <row r="246" spans="1:14" x14ac:dyDescent="0.15">
      <c r="K246" s="29"/>
      <c r="L246" s="29"/>
    </row>
    <row r="247" spans="1:14" x14ac:dyDescent="0.15">
      <c r="K247" s="29"/>
      <c r="L247" s="29"/>
    </row>
    <row r="248" spans="1:14" x14ac:dyDescent="0.15">
      <c r="K248" s="29"/>
      <c r="L248" s="29"/>
    </row>
    <row r="249" spans="1:14" ht="14" thickBot="1" x14ac:dyDescent="0.2">
      <c r="K249" s="30"/>
      <c r="L249" s="30"/>
    </row>
    <row r="250" spans="1:14" ht="18" customHeight="1" thickTop="1" x14ac:dyDescent="0.15">
      <c r="A250" s="17" t="s">
        <v>16</v>
      </c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9"/>
    </row>
    <row r="251" spans="1:14" ht="13.5" customHeight="1" x14ac:dyDescent="0.15">
      <c r="A251" s="5" t="s">
        <v>50</v>
      </c>
      <c r="B251" s="6">
        <v>8970501</v>
      </c>
      <c r="C251" s="6">
        <v>9825210</v>
      </c>
      <c r="D251" s="6">
        <v>10864155</v>
      </c>
      <c r="E251" s="6">
        <v>9392667</v>
      </c>
      <c r="F251" s="6">
        <v>9328118</v>
      </c>
      <c r="G251" s="6">
        <v>9798832</v>
      </c>
      <c r="H251" s="6">
        <v>9574978</v>
      </c>
      <c r="I251" s="6">
        <v>10383686</v>
      </c>
      <c r="J251" s="6">
        <v>10620720</v>
      </c>
      <c r="K251" s="6">
        <v>11021070</v>
      </c>
      <c r="L251" s="7">
        <v>11503151</v>
      </c>
    </row>
    <row r="252" spans="1:14" ht="13.5" hidden="1" customHeight="1" x14ac:dyDescent="0.15">
      <c r="A252" s="4" t="s">
        <v>1</v>
      </c>
      <c r="B252" s="8">
        <v>0</v>
      </c>
      <c r="C252" s="8">
        <v>0</v>
      </c>
      <c r="D252" s="8">
        <v>0</v>
      </c>
      <c r="E252" s="8">
        <v>271227</v>
      </c>
      <c r="F252" s="8">
        <v>243122</v>
      </c>
      <c r="G252" s="8">
        <v>0</v>
      </c>
      <c r="H252" s="8">
        <v>0</v>
      </c>
      <c r="I252" s="8">
        <v>0</v>
      </c>
      <c r="J252" s="8">
        <v>0</v>
      </c>
      <c r="K252" s="8">
        <v>0</v>
      </c>
      <c r="L252" s="9">
        <v>0</v>
      </c>
    </row>
    <row r="253" spans="1:14" ht="13.5" customHeight="1" x14ac:dyDescent="0.15">
      <c r="A253" s="4" t="s">
        <v>51</v>
      </c>
      <c r="B253" s="8">
        <v>1014683</v>
      </c>
      <c r="C253" s="8">
        <v>1186063</v>
      </c>
      <c r="D253" s="8">
        <v>1475982</v>
      </c>
      <c r="E253" s="8">
        <v>1939584</v>
      </c>
      <c r="F253" s="8">
        <v>2177999</v>
      </c>
      <c r="G253" s="8">
        <v>2392797</v>
      </c>
      <c r="H253" s="8">
        <v>2575634</v>
      </c>
      <c r="I253" s="8">
        <v>2818179</v>
      </c>
      <c r="J253" s="8">
        <v>2831700</v>
      </c>
      <c r="K253" s="8">
        <v>2660610</v>
      </c>
      <c r="L253" s="9">
        <v>2759698</v>
      </c>
    </row>
    <row r="254" spans="1:14" ht="13.5" hidden="1" customHeight="1" x14ac:dyDescent="0.15">
      <c r="A254" s="10" t="s">
        <v>3</v>
      </c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3"/>
    </row>
    <row r="255" spans="1:14" x14ac:dyDescent="0.15">
      <c r="A255" s="4" t="s">
        <v>52</v>
      </c>
      <c r="B255" s="6">
        <v>887388</v>
      </c>
      <c r="C255" s="6">
        <v>972919</v>
      </c>
      <c r="D255" s="6">
        <v>800324</v>
      </c>
      <c r="E255" s="6">
        <v>726993</v>
      </c>
      <c r="F255" s="6">
        <v>720801</v>
      </c>
      <c r="G255" s="6">
        <v>839044</v>
      </c>
      <c r="H255" s="6">
        <v>788901</v>
      </c>
      <c r="I255" s="6">
        <v>680889</v>
      </c>
      <c r="J255" s="6">
        <v>765361</v>
      </c>
      <c r="K255" s="6">
        <v>717002</v>
      </c>
      <c r="L255" s="7">
        <v>595669</v>
      </c>
    </row>
    <row r="256" spans="1:14" x14ac:dyDescent="0.15">
      <c r="A256" s="4" t="s">
        <v>53</v>
      </c>
      <c r="B256" s="8">
        <v>0</v>
      </c>
      <c r="C256" s="8">
        <v>0</v>
      </c>
      <c r="D256" s="8">
        <v>0</v>
      </c>
      <c r="E256" s="8">
        <v>0</v>
      </c>
      <c r="F256" s="8">
        <v>0</v>
      </c>
      <c r="G256" s="8">
        <v>0</v>
      </c>
      <c r="H256" s="8">
        <v>0</v>
      </c>
      <c r="I256" s="8">
        <v>0</v>
      </c>
      <c r="J256" s="8">
        <v>0</v>
      </c>
      <c r="K256" s="8">
        <v>0</v>
      </c>
      <c r="L256" s="9">
        <v>0</v>
      </c>
    </row>
    <row r="257" spans="1:14" x14ac:dyDescent="0.15">
      <c r="A257" s="4" t="s">
        <v>54</v>
      </c>
      <c r="B257" s="8">
        <v>27436</v>
      </c>
      <c r="C257" s="8">
        <v>35086</v>
      </c>
      <c r="D257" s="8">
        <v>15826</v>
      </c>
      <c r="E257" s="8">
        <v>22441</v>
      </c>
      <c r="F257" s="8">
        <v>490</v>
      </c>
      <c r="G257" s="8">
        <v>20003</v>
      </c>
      <c r="H257" s="8">
        <v>30231</v>
      </c>
      <c r="I257" s="8">
        <v>44537</v>
      </c>
      <c r="J257" s="8">
        <v>55084</v>
      </c>
      <c r="K257" s="8">
        <v>80568</v>
      </c>
      <c r="L257" s="9">
        <v>64439</v>
      </c>
    </row>
    <row r="258" spans="1:14" x14ac:dyDescent="0.15">
      <c r="A258" s="4" t="s">
        <v>55</v>
      </c>
      <c r="B258" s="8">
        <v>27582</v>
      </c>
      <c r="C258" s="8">
        <v>50618</v>
      </c>
      <c r="D258" s="8">
        <v>88635</v>
      </c>
      <c r="E258" s="8">
        <v>104589</v>
      </c>
      <c r="F258" s="8">
        <v>108631</v>
      </c>
      <c r="G258" s="8">
        <v>109068</v>
      </c>
      <c r="H258" s="8">
        <v>46225</v>
      </c>
      <c r="I258" s="8">
        <v>143081</v>
      </c>
      <c r="J258" s="8">
        <v>133563</v>
      </c>
      <c r="K258" s="8">
        <v>127034</v>
      </c>
      <c r="L258" s="9">
        <v>116398</v>
      </c>
    </row>
    <row r="259" spans="1:14" x14ac:dyDescent="0.15">
      <c r="A259" s="4" t="s">
        <v>56</v>
      </c>
      <c r="B259" s="8">
        <v>0</v>
      </c>
      <c r="C259" s="8">
        <v>0</v>
      </c>
      <c r="D259" s="8">
        <v>0</v>
      </c>
      <c r="E259" s="8">
        <v>0</v>
      </c>
      <c r="F259" s="8">
        <v>0</v>
      </c>
      <c r="G259" s="8">
        <v>0</v>
      </c>
      <c r="H259" s="8">
        <v>0</v>
      </c>
      <c r="I259" s="8">
        <v>0</v>
      </c>
      <c r="J259" s="8">
        <v>0</v>
      </c>
      <c r="K259" s="8">
        <v>0</v>
      </c>
      <c r="L259" s="9">
        <v>0</v>
      </c>
    </row>
    <row r="260" spans="1:14" x14ac:dyDescent="0.15">
      <c r="A260" s="4" t="s">
        <v>57</v>
      </c>
      <c r="B260" s="8">
        <v>61992</v>
      </c>
      <c r="C260" s="8">
        <v>117380</v>
      </c>
      <c r="D260" s="8">
        <v>32540</v>
      </c>
      <c r="E260" s="8">
        <v>74426</v>
      </c>
      <c r="F260" s="8">
        <v>27400</v>
      </c>
      <c r="G260" s="8">
        <v>145052</v>
      </c>
      <c r="H260" s="8">
        <v>63238</v>
      </c>
      <c r="I260" s="8">
        <v>85003</v>
      </c>
      <c r="J260" s="8">
        <v>262074</v>
      </c>
      <c r="K260" s="8">
        <v>305717</v>
      </c>
      <c r="L260" s="9">
        <v>216163</v>
      </c>
    </row>
    <row r="261" spans="1:14" x14ac:dyDescent="0.15">
      <c r="A261" s="4" t="s">
        <v>58</v>
      </c>
      <c r="B261" s="8">
        <v>1015</v>
      </c>
      <c r="C261" s="8">
        <v>317</v>
      </c>
      <c r="D261" s="8">
        <v>11306</v>
      </c>
      <c r="E261" s="8">
        <v>0</v>
      </c>
      <c r="F261" s="8">
        <v>0</v>
      </c>
      <c r="G261" s="8">
        <v>0</v>
      </c>
      <c r="H261" s="8">
        <v>13613</v>
      </c>
      <c r="I261" s="8">
        <v>12264</v>
      </c>
      <c r="J261" s="8">
        <v>547</v>
      </c>
      <c r="K261" s="8">
        <v>0</v>
      </c>
      <c r="L261" s="9">
        <v>15858</v>
      </c>
    </row>
    <row r="262" spans="1:14" x14ac:dyDescent="0.15">
      <c r="A262" s="4" t="s">
        <v>59</v>
      </c>
      <c r="B262" s="8">
        <v>1140228</v>
      </c>
      <c r="C262" s="8">
        <v>1294744</v>
      </c>
      <c r="D262" s="8">
        <v>1842121</v>
      </c>
      <c r="E262" s="8">
        <v>2265397</v>
      </c>
      <c r="F262" s="8">
        <v>1838749</v>
      </c>
      <c r="G262" s="8">
        <v>1240761</v>
      </c>
      <c r="H262" s="8">
        <v>1206368</v>
      </c>
      <c r="I262" s="8">
        <v>3781647</v>
      </c>
      <c r="J262" s="8">
        <v>2827927</v>
      </c>
      <c r="K262" s="8">
        <v>2764566</v>
      </c>
      <c r="L262" s="9">
        <v>1731294</v>
      </c>
    </row>
    <row r="263" spans="1:14" ht="14" thickBot="1" x14ac:dyDescent="0.2">
      <c r="A263" s="4" t="s">
        <v>61</v>
      </c>
      <c r="B263" s="8">
        <v>512022</v>
      </c>
      <c r="C263" s="8">
        <v>277488</v>
      </c>
      <c r="D263" s="8">
        <v>276991</v>
      </c>
      <c r="E263" s="8">
        <v>492009</v>
      </c>
      <c r="F263" s="8">
        <v>745808</v>
      </c>
      <c r="G263" s="8">
        <v>540189</v>
      </c>
      <c r="H263" s="8">
        <v>813004</v>
      </c>
      <c r="I263" s="8">
        <v>1062417</v>
      </c>
      <c r="J263" s="8">
        <v>770486</v>
      </c>
      <c r="K263" s="8">
        <v>993102</v>
      </c>
      <c r="L263" s="9">
        <v>943575</v>
      </c>
    </row>
    <row r="264" spans="1:14" ht="14" hidden="1" thickBot="1" x14ac:dyDescent="0.2">
      <c r="A264" s="21" t="s">
        <v>4</v>
      </c>
      <c r="B264" s="22">
        <f t="shared" ref="B264:G264" si="30">SUM(B255:B263)</f>
        <v>2657663</v>
      </c>
      <c r="C264" s="22">
        <f t="shared" si="30"/>
        <v>2748552</v>
      </c>
      <c r="D264" s="22">
        <f t="shared" si="30"/>
        <v>3067743</v>
      </c>
      <c r="E264" s="22">
        <f t="shared" si="30"/>
        <v>3685855</v>
      </c>
      <c r="F264" s="22">
        <f t="shared" si="30"/>
        <v>3441879</v>
      </c>
      <c r="G264" s="22">
        <f t="shared" si="30"/>
        <v>2894117</v>
      </c>
      <c r="H264" s="22">
        <f>SUM(H255:H263)</f>
        <v>2961580</v>
      </c>
      <c r="I264" s="22">
        <f>SUM(I255:I263)</f>
        <v>5809838</v>
      </c>
      <c r="J264" s="22">
        <f>SUM(J255:J263)</f>
        <v>4815042</v>
      </c>
      <c r="K264" s="22">
        <f>SUM(K255:K263)</f>
        <v>4987989</v>
      </c>
      <c r="L264" s="23">
        <f>SUM(L255:L263)</f>
        <v>3683396</v>
      </c>
    </row>
    <row r="265" spans="1:14" ht="19.5" customHeight="1" thickBot="1" x14ac:dyDescent="0.2">
      <c r="A265" s="34" t="s">
        <v>2</v>
      </c>
      <c r="B265" s="35">
        <f t="shared" ref="B265:G265" si="31">SUM(B251,B252,B253,B264)</f>
        <v>12642847</v>
      </c>
      <c r="C265" s="35">
        <f t="shared" si="31"/>
        <v>13759825</v>
      </c>
      <c r="D265" s="35">
        <f t="shared" si="31"/>
        <v>15407880</v>
      </c>
      <c r="E265" s="35">
        <f t="shared" si="31"/>
        <v>15289333</v>
      </c>
      <c r="F265" s="35">
        <f t="shared" si="31"/>
        <v>15191118</v>
      </c>
      <c r="G265" s="35">
        <f t="shared" si="31"/>
        <v>15085746</v>
      </c>
      <c r="H265" s="35">
        <f>SUM(H251,H252,H253,H264)</f>
        <v>15112192</v>
      </c>
      <c r="I265" s="35">
        <f>SUM(I251,I252,I253,I264)</f>
        <v>19011703</v>
      </c>
      <c r="J265" s="35">
        <f>SUM(J251,J252,J253,J264)</f>
        <v>18267462</v>
      </c>
      <c r="K265" s="35">
        <f>SUM(K251,K252,K253,K264)</f>
        <v>18669669</v>
      </c>
      <c r="L265" s="36">
        <f>SUM(L251,L252,L253,L264)</f>
        <v>17946245</v>
      </c>
    </row>
    <row r="266" spans="1:14" ht="14" thickTop="1" x14ac:dyDescent="0.15">
      <c r="K266" s="28"/>
      <c r="L266" s="28"/>
      <c r="N266" s="1" t="s">
        <v>40</v>
      </c>
    </row>
    <row r="267" spans="1:14" ht="13" customHeight="1" x14ac:dyDescent="0.15">
      <c r="K267" s="29"/>
      <c r="L267" s="29"/>
      <c r="N267" s="1" t="s">
        <v>41</v>
      </c>
    </row>
    <row r="268" spans="1:14" x14ac:dyDescent="0.15">
      <c r="K268" s="29"/>
      <c r="L268" s="29"/>
      <c r="N268" s="1" t="s">
        <v>42</v>
      </c>
    </row>
    <row r="269" spans="1:14" x14ac:dyDescent="0.15">
      <c r="K269" s="29"/>
      <c r="L269" s="29"/>
      <c r="N269" s="1" t="s">
        <v>43</v>
      </c>
    </row>
    <row r="270" spans="1:14" x14ac:dyDescent="0.15">
      <c r="K270" s="29"/>
      <c r="L270" s="29"/>
      <c r="N270" s="1" t="s">
        <v>44</v>
      </c>
    </row>
    <row r="271" spans="1:14" x14ac:dyDescent="0.15">
      <c r="K271" s="29"/>
      <c r="L271" s="29"/>
      <c r="N271" s="1" t="s">
        <v>45</v>
      </c>
    </row>
    <row r="272" spans="1:14" x14ac:dyDescent="0.15">
      <c r="K272" s="29"/>
      <c r="L272" s="29"/>
      <c r="N272" s="1" t="s">
        <v>46</v>
      </c>
    </row>
    <row r="273" spans="1:14" x14ac:dyDescent="0.15">
      <c r="K273" s="29"/>
      <c r="L273" s="29"/>
      <c r="N273" s="1" t="s">
        <v>47</v>
      </c>
    </row>
    <row r="274" spans="1:14" x14ac:dyDescent="0.15">
      <c r="K274" s="29"/>
      <c r="L274" s="29"/>
      <c r="N274" s="1" t="s">
        <v>60</v>
      </c>
    </row>
    <row r="275" spans="1:14" x14ac:dyDescent="0.15">
      <c r="K275" s="29"/>
      <c r="L275" s="29"/>
      <c r="N275" s="1" t="s">
        <v>48</v>
      </c>
    </row>
    <row r="276" spans="1:14" x14ac:dyDescent="0.15">
      <c r="K276" s="29"/>
      <c r="L276" s="29"/>
      <c r="N276" s="1" t="s">
        <v>49</v>
      </c>
    </row>
    <row r="277" spans="1:14" x14ac:dyDescent="0.15">
      <c r="K277" s="29"/>
      <c r="L277" s="29"/>
    </row>
    <row r="278" spans="1:14" x14ac:dyDescent="0.15">
      <c r="K278" s="29"/>
      <c r="L278" s="29"/>
    </row>
    <row r="279" spans="1:14" x14ac:dyDescent="0.15">
      <c r="K279" s="29"/>
      <c r="L279" s="29"/>
    </row>
    <row r="280" spans="1:14" x14ac:dyDescent="0.15">
      <c r="K280" s="29"/>
      <c r="L280" s="29"/>
    </row>
    <row r="281" spans="1:14" x14ac:dyDescent="0.15">
      <c r="K281" s="29"/>
      <c r="L281" s="29"/>
    </row>
    <row r="282" spans="1:14" x14ac:dyDescent="0.15">
      <c r="K282" s="29"/>
      <c r="L282" s="29"/>
    </row>
    <row r="283" spans="1:14" x14ac:dyDescent="0.15">
      <c r="K283" s="29"/>
      <c r="L283" s="29"/>
    </row>
    <row r="284" spans="1:14" ht="14" thickBot="1" x14ac:dyDescent="0.2">
      <c r="K284" s="30"/>
      <c r="L284" s="30"/>
    </row>
    <row r="285" spans="1:14" ht="18" customHeight="1" thickTop="1" x14ac:dyDescent="0.15">
      <c r="A285" s="17" t="s">
        <v>17</v>
      </c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9"/>
    </row>
    <row r="286" spans="1:14" ht="13.5" customHeight="1" x14ac:dyDescent="0.15">
      <c r="A286" s="5" t="s">
        <v>50</v>
      </c>
      <c r="B286" s="6">
        <v>3853352</v>
      </c>
      <c r="C286" s="6">
        <v>4667103</v>
      </c>
      <c r="D286" s="6">
        <v>4650284</v>
      </c>
      <c r="E286" s="6">
        <v>4383402</v>
      </c>
      <c r="F286" s="6">
        <v>4226001</v>
      </c>
      <c r="G286" s="6">
        <v>4734570</v>
      </c>
      <c r="H286" s="6">
        <v>4731935</v>
      </c>
      <c r="I286" s="6">
        <v>5108100</v>
      </c>
      <c r="J286" s="6">
        <v>5069420</v>
      </c>
      <c r="K286" s="6">
        <v>5563479</v>
      </c>
      <c r="L286" s="7">
        <v>5905896</v>
      </c>
    </row>
    <row r="287" spans="1:14" ht="13.5" hidden="1" customHeight="1" x14ac:dyDescent="0.15">
      <c r="A287" s="4" t="s">
        <v>1</v>
      </c>
      <c r="B287" s="8">
        <v>0</v>
      </c>
      <c r="C287" s="8">
        <v>0</v>
      </c>
      <c r="D287" s="8">
        <v>0</v>
      </c>
      <c r="E287" s="8">
        <v>0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9">
        <v>0</v>
      </c>
    </row>
    <row r="288" spans="1:14" ht="13.5" customHeight="1" x14ac:dyDescent="0.15">
      <c r="A288" s="4" t="s">
        <v>51</v>
      </c>
      <c r="B288" s="8">
        <v>0</v>
      </c>
      <c r="C288" s="8">
        <v>0</v>
      </c>
      <c r="D288" s="8">
        <v>0</v>
      </c>
      <c r="E288" s="8">
        <v>0</v>
      </c>
      <c r="F288" s="8">
        <v>0</v>
      </c>
      <c r="G288" s="8">
        <v>0</v>
      </c>
      <c r="H288" s="8">
        <v>240998</v>
      </c>
      <c r="I288" s="8">
        <v>342436</v>
      </c>
      <c r="J288" s="8">
        <v>37335</v>
      </c>
      <c r="K288" s="8">
        <v>2658</v>
      </c>
      <c r="L288" s="9">
        <v>47315</v>
      </c>
    </row>
    <row r="289" spans="1:14" ht="13.5" hidden="1" customHeight="1" x14ac:dyDescent="0.15">
      <c r="A289" s="10" t="s">
        <v>3</v>
      </c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3"/>
    </row>
    <row r="290" spans="1:14" x14ac:dyDescent="0.15">
      <c r="A290" s="4" t="s">
        <v>52</v>
      </c>
      <c r="B290" s="6">
        <v>131</v>
      </c>
      <c r="C290" s="6">
        <v>361</v>
      </c>
      <c r="D290" s="6">
        <v>8221</v>
      </c>
      <c r="E290" s="6">
        <v>198</v>
      </c>
      <c r="F290" s="6">
        <v>1024</v>
      </c>
      <c r="G290" s="6">
        <v>232</v>
      </c>
      <c r="H290" s="6">
        <v>158</v>
      </c>
      <c r="I290" s="6">
        <v>118</v>
      </c>
      <c r="J290" s="6">
        <v>119</v>
      </c>
      <c r="K290" s="6">
        <v>127</v>
      </c>
      <c r="L290" s="7">
        <v>79</v>
      </c>
    </row>
    <row r="291" spans="1:14" x14ac:dyDescent="0.15">
      <c r="A291" s="4" t="s">
        <v>53</v>
      </c>
      <c r="B291" s="8">
        <v>0</v>
      </c>
      <c r="C291" s="8">
        <v>0</v>
      </c>
      <c r="D291" s="8">
        <v>0</v>
      </c>
      <c r="E291" s="8">
        <v>0</v>
      </c>
      <c r="F291" s="8">
        <v>-121</v>
      </c>
      <c r="G291" s="8">
        <v>246</v>
      </c>
      <c r="H291" s="8">
        <v>-2000</v>
      </c>
      <c r="I291" s="8">
        <v>-1425</v>
      </c>
      <c r="J291" s="8">
        <v>-1603</v>
      </c>
      <c r="K291" s="8">
        <v>-1287</v>
      </c>
      <c r="L291" s="9">
        <v>-1688</v>
      </c>
    </row>
    <row r="292" spans="1:14" x14ac:dyDescent="0.15">
      <c r="A292" s="4" t="s">
        <v>54</v>
      </c>
      <c r="B292" s="8">
        <v>0</v>
      </c>
      <c r="C292" s="8">
        <v>0</v>
      </c>
      <c r="D292" s="8">
        <v>0</v>
      </c>
      <c r="E292" s="8">
        <v>0</v>
      </c>
      <c r="F292" s="8">
        <v>0</v>
      </c>
      <c r="G292" s="8">
        <v>0</v>
      </c>
      <c r="H292" s="8">
        <v>0</v>
      </c>
      <c r="I292" s="8">
        <v>0</v>
      </c>
      <c r="J292" s="8">
        <v>106038</v>
      </c>
      <c r="K292" s="8">
        <v>88373</v>
      </c>
      <c r="L292" s="9">
        <v>82206</v>
      </c>
    </row>
    <row r="293" spans="1:14" x14ac:dyDescent="0.15">
      <c r="A293" s="4" t="s">
        <v>55</v>
      </c>
      <c r="B293" s="8">
        <v>0</v>
      </c>
      <c r="C293" s="8">
        <v>0</v>
      </c>
      <c r="D293" s="8">
        <v>0</v>
      </c>
      <c r="E293" s="8">
        <v>0</v>
      </c>
      <c r="F293" s="8">
        <v>0</v>
      </c>
      <c r="G293" s="8">
        <v>0</v>
      </c>
      <c r="H293" s="8">
        <v>0</v>
      </c>
      <c r="I293" s="8">
        <v>0</v>
      </c>
      <c r="J293" s="8">
        <v>0</v>
      </c>
      <c r="K293" s="8">
        <v>0</v>
      </c>
      <c r="L293" s="9">
        <v>0</v>
      </c>
    </row>
    <row r="294" spans="1:14" x14ac:dyDescent="0.15">
      <c r="A294" s="4" t="s">
        <v>56</v>
      </c>
      <c r="B294" s="8">
        <v>0</v>
      </c>
      <c r="C294" s="8">
        <v>0</v>
      </c>
      <c r="D294" s="8">
        <v>72725</v>
      </c>
      <c r="E294" s="8">
        <v>319</v>
      </c>
      <c r="F294" s="8">
        <v>187</v>
      </c>
      <c r="G294" s="8">
        <v>144</v>
      </c>
      <c r="H294" s="8">
        <v>71</v>
      </c>
      <c r="I294" s="8">
        <v>45</v>
      </c>
      <c r="J294" s="8">
        <v>58</v>
      </c>
      <c r="K294" s="8">
        <v>70</v>
      </c>
      <c r="L294" s="9">
        <v>95</v>
      </c>
    </row>
    <row r="295" spans="1:14" x14ac:dyDescent="0.15">
      <c r="A295" s="4" t="s">
        <v>57</v>
      </c>
      <c r="B295" s="8">
        <v>306889</v>
      </c>
      <c r="C295" s="8">
        <v>261155</v>
      </c>
      <c r="D295" s="8">
        <v>319797</v>
      </c>
      <c r="E295" s="8">
        <v>236507</v>
      </c>
      <c r="F295" s="8">
        <v>204303</v>
      </c>
      <c r="G295" s="8">
        <v>170875</v>
      </c>
      <c r="H295" s="8">
        <v>222582</v>
      </c>
      <c r="I295" s="8">
        <v>170122</v>
      </c>
      <c r="J295" s="8">
        <v>294177</v>
      </c>
      <c r="K295" s="8">
        <v>250867</v>
      </c>
      <c r="L295" s="9">
        <v>237287</v>
      </c>
    </row>
    <row r="296" spans="1:14" x14ac:dyDescent="0.15">
      <c r="A296" s="4" t="s">
        <v>58</v>
      </c>
      <c r="B296" s="8">
        <v>2840946</v>
      </c>
      <c r="C296" s="8">
        <v>2672719</v>
      </c>
      <c r="D296" s="8">
        <v>3308201</v>
      </c>
      <c r="E296" s="8">
        <v>3424825</v>
      </c>
      <c r="F296" s="8">
        <v>3300106</v>
      </c>
      <c r="G296" s="8">
        <v>2427391</v>
      </c>
      <c r="H296" s="8">
        <v>2472980</v>
      </c>
      <c r="I296" s="8">
        <v>2586255</v>
      </c>
      <c r="J296" s="8">
        <v>2881405</v>
      </c>
      <c r="K296" s="8">
        <v>3179811</v>
      </c>
      <c r="L296" s="9">
        <v>2329352</v>
      </c>
    </row>
    <row r="297" spans="1:14" x14ac:dyDescent="0.15">
      <c r="A297" s="4" t="s">
        <v>59</v>
      </c>
      <c r="B297" s="8">
        <v>1189120</v>
      </c>
      <c r="C297" s="8">
        <v>2290922</v>
      </c>
      <c r="D297" s="8">
        <v>2555647</v>
      </c>
      <c r="E297" s="8">
        <v>958642</v>
      </c>
      <c r="F297" s="8">
        <v>839112</v>
      </c>
      <c r="G297" s="8">
        <v>1201726</v>
      </c>
      <c r="H297" s="8">
        <v>888873</v>
      </c>
      <c r="I297" s="8">
        <v>2107041</v>
      </c>
      <c r="J297" s="8">
        <v>8277433</v>
      </c>
      <c r="K297" s="8">
        <v>1975282</v>
      </c>
      <c r="L297" s="9">
        <v>4899108</v>
      </c>
    </row>
    <row r="298" spans="1:14" ht="14" thickBot="1" x14ac:dyDescent="0.2">
      <c r="A298" s="4" t="s">
        <v>61</v>
      </c>
      <c r="B298" s="8">
        <v>-11708</v>
      </c>
      <c r="C298" s="8">
        <v>221264</v>
      </c>
      <c r="D298" s="8">
        <v>469121</v>
      </c>
      <c r="E298" s="8">
        <v>481128</v>
      </c>
      <c r="F298" s="8">
        <v>221995</v>
      </c>
      <c r="G298" s="8">
        <v>242500</v>
      </c>
      <c r="H298" s="8">
        <v>581563</v>
      </c>
      <c r="I298" s="8">
        <v>0</v>
      </c>
      <c r="J298" s="8">
        <v>1098463</v>
      </c>
      <c r="K298" s="8">
        <v>587185</v>
      </c>
      <c r="L298" s="9">
        <v>197929</v>
      </c>
    </row>
    <row r="299" spans="1:14" ht="14" hidden="1" thickBot="1" x14ac:dyDescent="0.2">
      <c r="A299" s="21" t="s">
        <v>4</v>
      </c>
      <c r="B299" s="22">
        <f t="shared" ref="B299:G299" si="32">SUM(B290:B298)</f>
        <v>4325378</v>
      </c>
      <c r="C299" s="22">
        <f t="shared" si="32"/>
        <v>5446421</v>
      </c>
      <c r="D299" s="22">
        <f t="shared" si="32"/>
        <v>6733712</v>
      </c>
      <c r="E299" s="22">
        <f t="shared" si="32"/>
        <v>5101619</v>
      </c>
      <c r="F299" s="22">
        <f t="shared" si="32"/>
        <v>4566606</v>
      </c>
      <c r="G299" s="22">
        <f t="shared" si="32"/>
        <v>4043114</v>
      </c>
      <c r="H299" s="22">
        <f>SUM(H290:H298)</f>
        <v>4164227</v>
      </c>
      <c r="I299" s="22">
        <f>SUM(I290:I298)</f>
        <v>4862156</v>
      </c>
      <c r="J299" s="22">
        <f>SUM(J290:J298)</f>
        <v>12656090</v>
      </c>
      <c r="K299" s="22">
        <f>SUM(K290:K298)</f>
        <v>6080428</v>
      </c>
      <c r="L299" s="23">
        <f>SUM(L290:L298)</f>
        <v>7744368</v>
      </c>
    </row>
    <row r="300" spans="1:14" ht="19.5" customHeight="1" thickBot="1" x14ac:dyDescent="0.2">
      <c r="A300" s="24" t="s">
        <v>2</v>
      </c>
      <c r="B300" s="25">
        <f t="shared" ref="B300:G300" si="33">SUM(B286,B287,B288,B299)</f>
        <v>8178730</v>
      </c>
      <c r="C300" s="25">
        <f t="shared" si="33"/>
        <v>10113524</v>
      </c>
      <c r="D300" s="25">
        <f t="shared" si="33"/>
        <v>11383996</v>
      </c>
      <c r="E300" s="25">
        <f t="shared" si="33"/>
        <v>9485021</v>
      </c>
      <c r="F300" s="25">
        <f t="shared" si="33"/>
        <v>8792607</v>
      </c>
      <c r="G300" s="25">
        <f t="shared" si="33"/>
        <v>8777684</v>
      </c>
      <c r="H300" s="25">
        <f>SUM(H286,H287,H288,H299)</f>
        <v>9137160</v>
      </c>
      <c r="I300" s="25">
        <f>SUM(I286,I287,I288,I299)</f>
        <v>10312692</v>
      </c>
      <c r="J300" s="25">
        <f>SUM(J286,J287,J288,J299)</f>
        <v>17762845</v>
      </c>
      <c r="K300" s="25">
        <f>SUM(K286,K287,K288,K299)</f>
        <v>11646565</v>
      </c>
      <c r="L300" s="26">
        <f>SUM(L286,L287,L288,L299)</f>
        <v>13697579</v>
      </c>
    </row>
    <row r="301" spans="1:14" ht="14" thickTop="1" x14ac:dyDescent="0.15">
      <c r="K301" s="28"/>
      <c r="L301" s="28"/>
      <c r="N301" s="1" t="s">
        <v>40</v>
      </c>
    </row>
    <row r="302" spans="1:14" ht="13" customHeight="1" x14ac:dyDescent="0.15">
      <c r="K302" s="29"/>
      <c r="L302" s="29"/>
      <c r="N302" s="1" t="s">
        <v>41</v>
      </c>
    </row>
    <row r="303" spans="1:14" x14ac:dyDescent="0.15">
      <c r="K303" s="29"/>
      <c r="L303" s="29"/>
      <c r="N303" s="1" t="s">
        <v>42</v>
      </c>
    </row>
    <row r="304" spans="1:14" x14ac:dyDescent="0.15">
      <c r="K304" s="29"/>
      <c r="L304" s="29"/>
      <c r="N304" s="1" t="s">
        <v>43</v>
      </c>
    </row>
    <row r="305" spans="11:14" x14ac:dyDescent="0.15">
      <c r="K305" s="29"/>
      <c r="L305" s="29"/>
      <c r="N305" s="1" t="s">
        <v>44</v>
      </c>
    </row>
    <row r="306" spans="11:14" x14ac:dyDescent="0.15">
      <c r="K306" s="29"/>
      <c r="L306" s="29"/>
      <c r="N306" s="1" t="s">
        <v>45</v>
      </c>
    </row>
    <row r="307" spans="11:14" x14ac:dyDescent="0.15">
      <c r="K307" s="29"/>
      <c r="L307" s="29"/>
      <c r="N307" s="1" t="s">
        <v>46</v>
      </c>
    </row>
    <row r="308" spans="11:14" x14ac:dyDescent="0.15">
      <c r="K308" s="29"/>
      <c r="L308" s="29"/>
      <c r="N308" s="1" t="s">
        <v>47</v>
      </c>
    </row>
    <row r="309" spans="11:14" x14ac:dyDescent="0.15">
      <c r="K309" s="29"/>
      <c r="L309" s="29"/>
      <c r="N309" s="1" t="s">
        <v>60</v>
      </c>
    </row>
    <row r="310" spans="11:14" x14ac:dyDescent="0.15">
      <c r="K310" s="29"/>
      <c r="L310" s="29"/>
      <c r="N310" s="1" t="s">
        <v>48</v>
      </c>
    </row>
    <row r="311" spans="11:14" x14ac:dyDescent="0.15">
      <c r="K311" s="29"/>
      <c r="L311" s="29"/>
      <c r="N311" s="1" t="s">
        <v>49</v>
      </c>
    </row>
    <row r="312" spans="11:14" x14ac:dyDescent="0.15">
      <c r="K312" s="29"/>
      <c r="L312" s="29"/>
    </row>
    <row r="313" spans="11:14" x14ac:dyDescent="0.15">
      <c r="K313" s="29"/>
      <c r="L313" s="29"/>
    </row>
    <row r="314" spans="11:14" x14ac:dyDescent="0.15">
      <c r="K314" s="29"/>
      <c r="L314" s="29"/>
    </row>
    <row r="315" spans="11:14" x14ac:dyDescent="0.15">
      <c r="K315" s="29"/>
      <c r="L315" s="29"/>
    </row>
    <row r="316" spans="11:14" x14ac:dyDescent="0.15">
      <c r="K316" s="29"/>
      <c r="L316" s="29"/>
    </row>
    <row r="317" spans="11:14" x14ac:dyDescent="0.15">
      <c r="K317" s="29"/>
      <c r="L317" s="29"/>
    </row>
    <row r="318" spans="11:14" x14ac:dyDescent="0.15">
      <c r="K318" s="29"/>
      <c r="L318" s="29"/>
    </row>
    <row r="319" spans="11:14" ht="14" thickBot="1" x14ac:dyDescent="0.2">
      <c r="K319" s="30"/>
      <c r="L319" s="30"/>
    </row>
    <row r="320" spans="11:14" ht="14" thickTop="1" x14ac:dyDescent="0.15"/>
    <row r="321" spans="1:1" x14ac:dyDescent="0.15">
      <c r="A321" s="37" t="s">
        <v>18</v>
      </c>
    </row>
    <row r="322" spans="1:1" x14ac:dyDescent="0.15">
      <c r="A322" s="37" t="s">
        <v>33</v>
      </c>
    </row>
    <row r="324" spans="1:1" x14ac:dyDescent="0.15">
      <c r="A324" s="37" t="s">
        <v>22</v>
      </c>
    </row>
    <row r="325" spans="1:1" x14ac:dyDescent="0.15">
      <c r="A325" s="37" t="s">
        <v>28</v>
      </c>
    </row>
    <row r="326" spans="1:1" x14ac:dyDescent="0.15">
      <c r="A326" s="37" t="s">
        <v>23</v>
      </c>
    </row>
    <row r="327" spans="1:1" x14ac:dyDescent="0.15">
      <c r="A327" s="37" t="s">
        <v>25</v>
      </c>
    </row>
    <row r="328" spans="1:1" x14ac:dyDescent="0.15">
      <c r="A328" s="37" t="s">
        <v>24</v>
      </c>
    </row>
    <row r="329" spans="1:1" x14ac:dyDescent="0.15">
      <c r="A329" s="37" t="s">
        <v>26</v>
      </c>
    </row>
    <row r="330" spans="1:1" x14ac:dyDescent="0.15">
      <c r="A330" s="37" t="s">
        <v>29</v>
      </c>
    </row>
    <row r="331" spans="1:1" x14ac:dyDescent="0.15">
      <c r="A331" s="37" t="s">
        <v>30</v>
      </c>
    </row>
    <row r="332" spans="1:1" x14ac:dyDescent="0.15">
      <c r="A332" s="37" t="s">
        <v>39</v>
      </c>
    </row>
  </sheetData>
  <pageMargins left="0.25" right="0.25" top="0.4" bottom="0.35" header="0.25" footer="0.2"/>
  <pageSetup paperSize="5" scale="75" orientation="landscape" r:id="rId1"/>
  <headerFooter alignWithMargins="0">
    <oddFooter>&amp;L&amp;8&amp;Z&amp;F [&amp;A]&amp;RPage &amp;P of &amp;N</oddFooter>
  </headerFooter>
  <rowBreaks count="8" manualBreakCount="8">
    <brk id="39" max="11" man="1"/>
    <brk id="74" max="11" man="1"/>
    <brk id="109" max="11" man="1"/>
    <brk id="144" max="11" man="1"/>
    <brk id="179" max="16383" man="1"/>
    <brk id="214" max="11" man="1"/>
    <brk id="249" max="11" man="1"/>
    <brk id="284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Rev Table1</vt:lpstr>
      <vt:lpstr>'Rev Table1'!Print_Area</vt:lpstr>
      <vt:lpstr>'Rev Table1'!Print_Titles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</dc:creator>
  <cp:lastModifiedBy>Marcia Roberts-Deutsch</cp:lastModifiedBy>
  <cp:lastPrinted>2018-02-12T21:16:24Z</cp:lastPrinted>
  <dcterms:created xsi:type="dcterms:W3CDTF">2011-03-29T04:04:53Z</dcterms:created>
  <dcterms:modified xsi:type="dcterms:W3CDTF">2018-04-16T21:32:46Z</dcterms:modified>
</cp:coreProperties>
</file>